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amendezsan001\Downloads\AND\"/>
    </mc:Choice>
  </mc:AlternateContent>
  <xr:revisionPtr revIDLastSave="0" documentId="8_{59FDC368-AAB9-4818-9B55-06835DD488A8}" xr6:coauthVersionLast="47" xr6:coauthVersionMax="47" xr10:uidLastSave="{00000000-0000-0000-0000-000000000000}"/>
  <bookViews>
    <workbookView xWindow="-110" yWindow="-110" windowWidth="19420" windowHeight="10300" xr2:uid="{C292DA4C-6DC8-413B-B312-B6F671E25CCA}"/>
  </bookViews>
  <sheets>
    <sheet name="Conclusione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0">#REF!</definedName>
    <definedName name="\BD">#REF!</definedName>
    <definedName name="\BJ">#REF!</definedName>
    <definedName name="\BP">#REF!</definedName>
    <definedName name="\c">[2]BDATOS!#REF!</definedName>
    <definedName name="\CA">#REF!</definedName>
    <definedName name="\i">#REF!</definedName>
    <definedName name="\m">#REF!</definedName>
    <definedName name="__123Graph_AC86W2CE" hidden="1">[3]WIZ!$G$19:$G$30</definedName>
    <definedName name="__123Graph_AC86W2ROLL" hidden="1">[3]WIZ!$F$19:$F$30</definedName>
    <definedName name="__123Graph_AC86W3CE" hidden="1">[3]WIZ!$J$19:$J$30</definedName>
    <definedName name="__123Graph_AC86W3ROLL" hidden="1">[3]WIZ!$I$19:$I$30</definedName>
    <definedName name="__123Graph_B" hidden="1">[3]WIZ!$G$32:$G$43</definedName>
    <definedName name="__123Graph_BC86W2CE" hidden="1">[3]WIZ!$G$32:$G$43</definedName>
    <definedName name="__123Graph_BC86W2ROLL" hidden="1">[3]WIZ!$F$32:$F$43</definedName>
    <definedName name="__123Graph_BC86W3CE" hidden="1">[3]WIZ!$J$32:$J$43</definedName>
    <definedName name="__123Graph_BC86W3ROLL" hidden="1">[3]WIZ!$I$32:$I$43</definedName>
    <definedName name="__123Graph_LBL_A" hidden="1">[3]WIZ!$G$19:$G$30</definedName>
    <definedName name="__123Graph_LBL_AC86W2CE" hidden="1">[3]WIZ!$G$19:$G$30</definedName>
    <definedName name="__123Graph_LBL_AC86W2ROLL" hidden="1">[3]WIZ!$F$19:$F$30</definedName>
    <definedName name="__123Graph_LBL_AC86W3CE" hidden="1">[3]WIZ!$J$19:$J$30</definedName>
    <definedName name="__123Graph_LBL_AC86W3ROLL" hidden="1">[3]WIZ!$I$19:$I$30</definedName>
    <definedName name="__123Graph_LBL_B" hidden="1">[3]WIZ!$G$32:$G$43</definedName>
    <definedName name="__123Graph_LBL_BC86W2CE" hidden="1">[3]WIZ!$G$32:$G$43</definedName>
    <definedName name="__123Graph_LBL_BC86W2ROLL" hidden="1">[3]WIZ!$F$32:$F$43</definedName>
    <definedName name="__123Graph_LBL_BC86W3CE" hidden="1">[3]WIZ!$J$32:$J$43</definedName>
    <definedName name="__123Graph_LBL_BC86W3ROLL" hidden="1">[3]WIZ!$I$32:$I$43</definedName>
    <definedName name="__123Graph_X" hidden="1">[3]WIZ!$B$19:$B$30</definedName>
    <definedName name="__123Graph_XC86W2CE" hidden="1">[3]WIZ!$B$19:$B$30</definedName>
    <definedName name="__123Graph_XC86W2ROLL" hidden="1">[3]WIZ!$B$19:$B$30</definedName>
    <definedName name="__123Graph_XC86W3CE" hidden="1">[3]WIZ!$B$19:$B$30</definedName>
    <definedName name="__123Graph_XC86W3ROLL" hidden="1">[3]WIZ!$B$19:$B$30</definedName>
    <definedName name="_1__123Graph_AC86W_2" hidden="1">[3]WIZ!$F$19:$F$30</definedName>
    <definedName name="_10__123Graph_LBL_BC86W_2" hidden="1">[3]WIZ!$F$32:$F$43</definedName>
    <definedName name="_11__123Graph_LBL_BC86W30" hidden="1">[3]WIZ!$AE$32:$AE$43</definedName>
    <definedName name="_12__123Graph_LBL_BC86W90" hidden="1">[3]WIZ!$AF$32:$AF$43</definedName>
    <definedName name="_13__123Graph_XC86W30" hidden="1">[3]WIZ!$B$19:$B$30</definedName>
    <definedName name="_14__123Graph_XC86W90" hidden="1">[3]WIZ!$B$19:$B$30</definedName>
    <definedName name="_2__123Graph_AC86W30" hidden="1">[3]WIZ!$AE$19:$AE$30</definedName>
    <definedName name="_296">'[4]384-Acciones Corporacion'!#REF!</definedName>
    <definedName name="_3__123Graph_AC86W90" hidden="1">[3]WIZ!$AF$19:$AF$30</definedName>
    <definedName name="_304">'[4]384-Acciones Corporacion'!#REF!</definedName>
    <definedName name="_312">'[4]384-Acciones Corporacion'!#REF!</definedName>
    <definedName name="_320">'[4]384-Acciones Corporacion'!#REF!</definedName>
    <definedName name="_336">'[4]384-Acciones Corporacion'!#REF!</definedName>
    <definedName name="_344">'[4]384-Acciones Corporacion'!#REF!</definedName>
    <definedName name="_352">'[4]384-Acciones Corporacion'!#REF!</definedName>
    <definedName name="_4__123Graph_BC86W_2" hidden="1">[3]WIZ!$F$32:$F$43</definedName>
    <definedName name="_5__123Graph_BC86W30" hidden="1">[3]WIZ!$AE$32:$AE$43</definedName>
    <definedName name="_522">'[4]384-Acciones Corporacion'!#REF!</definedName>
    <definedName name="_530">'[4]384-Acciones Corporacion'!#REF!</definedName>
    <definedName name="_546">'[4]384-Acciones Corporacion'!#REF!</definedName>
    <definedName name="_554">'[4]384-Acciones Corporacion'!#REF!</definedName>
    <definedName name="_562">'[4]384-Acciones Corporacion'!#REF!</definedName>
    <definedName name="_6__123Graph_BC86W90" hidden="1">[3]WIZ!$AF$32:$AF$43</definedName>
    <definedName name="_7__123Graph_LBL_AC86W_2" hidden="1">[3]WIZ!$F$19:$F$30</definedName>
    <definedName name="_8__123Graph_LBL_AC86W30" hidden="1">[3]WIZ!$AE$19:$AE$30</definedName>
    <definedName name="_9__123Graph_LBL_AC86W90" hidden="1">[3]WIZ!$AF$19:$AF$30</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hidden="1">#REF!</definedName>
    <definedName name="_Key1" hidden="1">#REF!</definedName>
    <definedName name="_Key2" hidden="1">#REF!</definedName>
    <definedName name="_Order1" hidden="1">255</definedName>
    <definedName name="_Order2" hidden="1">255</definedName>
    <definedName name="_Parse_Out" hidden="1">'[5]B.BTA.S.VALORES'!#REF!</definedName>
    <definedName name="_Sort" hidden="1">#REF!</definedName>
    <definedName name="A">[6]oficial!$A$1:$H$160</definedName>
    <definedName name="A_IMPRESIÓN_IM">#REF!</definedName>
    <definedName name="A205_">#REF!</definedName>
    <definedName name="A242_">#REF!</definedName>
    <definedName name="A255_">#REF!</definedName>
    <definedName name="A498_">#REF!</definedName>
    <definedName name="A534_">#N/A</definedName>
    <definedName name="A598_">#REF!</definedName>
    <definedName name="A641_">#REF!</definedName>
    <definedName name="A68_">#REF!</definedName>
    <definedName name="A784_">#REF!</definedName>
    <definedName name="ACCIONISTASTOTAL">'[7]Oper recip'!#REF!</definedName>
    <definedName name="Accounts">#REF!</definedName>
    <definedName name="Accrual___payment_of_dividends">#REF!</definedName>
    <definedName name="ACT">#REF!</definedName>
    <definedName name="AFANT">#REF!</definedName>
    <definedName name="AFHOY">#REF!</definedName>
    <definedName name="ahaccionistas01">#REF!</definedName>
    <definedName name="AJPAAG">#REF!</definedName>
    <definedName name="Anexo" hidden="1">{"'para SB'!$A$1420:$F$1479"}</definedName>
    <definedName name="año">#REF!</definedName>
    <definedName name="AÑO_A_PROCESAR">#REF!</definedName>
    <definedName name="año1">#REF!</definedName>
    <definedName name="AÑOS_A_PROCESAR">#REF!</definedName>
    <definedName name="AppName">#REF!</definedName>
    <definedName name="Área_de_impresión1">#REF!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FSD">#REF!</definedName>
    <definedName name="Assertions">#REF!</definedName>
    <definedName name="BASE">#REF!</definedName>
    <definedName name="BCE">#REF!</definedName>
    <definedName name="BCEBONOS">#REF!</definedName>
    <definedName name="BCECAMBIOS">#REF!</definedName>
    <definedName name="BCEEMPRESA">#REF!</definedName>
    <definedName name="BCERENTA">#REF!</definedName>
    <definedName name="BCETESOROS">#REF!</definedName>
    <definedName name="BG_Del" hidden="1">15</definedName>
    <definedName name="BG_Ins" hidden="1">4</definedName>
    <definedName name="BG_Mod" hidden="1">6</definedName>
    <definedName name="BLOQUE">#REF!</definedName>
    <definedName name="BuiltIn_Print_Area___0">#REF!</definedName>
    <definedName name="BuiltIn_Print_Titles___0">#REF!</definedName>
    <definedName name="CALCULO">[2]BDATOS!#REF!</definedName>
    <definedName name="CAR">#REF!</definedName>
    <definedName name="CAVR">#REF!</definedName>
    <definedName name="cdtaccinistas01">#REF!</definedName>
    <definedName name="CO.Otros_Cuentas">#REF!</definedName>
    <definedName name="CO.Otros_Monto">#REF!</definedName>
    <definedName name="CO.Riesgo_Cuentas">#REF!</definedName>
    <definedName name="CO.Riesgo_Monto">#REF!</definedName>
    <definedName name="CO.Tesoreria_Cuentas">#REF!</definedName>
    <definedName name="COMP3CM">#REF!,#REF!,#REF!,#REF!,#REF!</definedName>
    <definedName name="COMP3PM">#REF!,#REF!,#REF!,#REF!</definedName>
    <definedName name="COMP3PY">#REF!,#REF!,#REF!,#REF!,#REF!</definedName>
    <definedName name="COMPCM">#REF!,#REF!,#REF!,#REF!,#REF!,#REF!,#REF!</definedName>
    <definedName name="COMPPM">#REF!,#REF!,#REF!,#REF!,#REF!,#REF!,#REF!</definedName>
    <definedName name="COMPPY">#REF!,#REF!,#REF!,#REF!,#REF!,#REF!,#REF!,#REF!</definedName>
    <definedName name="con10_partic">#REF!</definedName>
    <definedName name="conahdirectivos01">#REF!</definedName>
    <definedName name="conahojunta01">#REF!</definedName>
    <definedName name="concdtdirectivos01">#REF!</definedName>
    <definedName name="concdtentidades01">#REF!</definedName>
    <definedName name="CONGASTO">[2]BDATOS!#REF!</definedName>
    <definedName name="conotros">#REF!</definedName>
    <definedName name="Contagio030">SUMIF([8]DATA1!$B$1:$B$65536,[9]Octubre!$C1,[8]DATA1!XFA$1:XFA$65536)</definedName>
    <definedName name="Contagio060">SUMIF([8]DATA1!$B$1:$B$65536,[9]Octubre!$C1,[8]DATA1!XFA$1:XFA$65536)</definedName>
    <definedName name="Contagio090">SUMIF([8]DATA1!$B$1:$B$65536,[9]Octubre!$C1,[8]DATA1!XFA$1:XFA$65536)</definedName>
    <definedName name="Contagio120">SUMIF([8]DATA1!$B$1:$B$65536,[9]Octubre!$C1,[8]DATA1!XFA$1:XFA$65536)</definedName>
    <definedName name="Contagio150">SUMIF([8]DATA1!$B$1:$B$65536,[9]Octubre!$C1,[8]DATA1!XFA$1:XFA$65536)</definedName>
    <definedName name="Contagio180">SUMIF([8]DATA1!$B$1:$B$65536,[9]Octubre!$C1,[8]DATA1!XFA$1:XFA$65536)</definedName>
    <definedName name="ContAverage">[10]!ContAverage</definedName>
    <definedName name="CORDEN">#REF!</definedName>
    <definedName name="CREDITO">[11]oficial!$H$1:$H$160</definedName>
    <definedName name="CUENTA96">#REF!</definedName>
    <definedName name="Cuentas">[12]Cuentas!$B$3:$E$41</definedName>
    <definedName name="d">[13]Cuentas!$B$3:$E$42</definedName>
    <definedName name="DEBITO">[11]oficial!$G$1:$G$160</definedName>
    <definedName name="dfsd">SUMIF([8]DATA1!$B$1:$B$65536,[9]Octubre!$C1,[8]DATA1!K$1:K$65536)</definedName>
    <definedName name="Div" hidden="1">'[5]B.BTA.S.VALORES'!#REF!</definedName>
    <definedName name="Divide">#REF!</definedName>
    <definedName name="doce">'[14]Anexo-Participaciones Dic-11'!$E$22</definedName>
    <definedName name="ELIEXTRA">'[15]ELIMINA EXT'!$A$3:$Y$217</definedName>
    <definedName name="ELIFIL">[15]ELIMINA!$A$4:$AM$231</definedName>
    <definedName name="ELIMEXT">#REF!</definedName>
    <definedName name="ELIMINA">#REF!</definedName>
    <definedName name="entidades">#REF!</definedName>
    <definedName name="EPIANDES">#REF!</definedName>
    <definedName name="ESCRIBA">[2]BDATOS!#REF!</definedName>
    <definedName name="ESTADOS_FINANCIEROS_A_PROCESAR">#REF!</definedName>
    <definedName name="ESTCAM">#REF!</definedName>
    <definedName name="ET">#REF!</definedName>
    <definedName name="FailureActual">[10]!FailureActual</definedName>
    <definedName name="FailurePlan">[10]!FailurePlan</definedName>
    <definedName name="FILEXT">[15]FILIALEXT!$A$1:$L$4091</definedName>
    <definedName name="FILIAL">[15]FILIAL!$A$3:$AE$5414</definedName>
    <definedName name="FleetAdj">[10]!FleetAdj</definedName>
    <definedName name="FleetNoAdj">[10]!FleetNoAdj</definedName>
    <definedName name="GastosRegionales_Monto">'[16]Gastos regionales'!$G$8:$G$47</definedName>
    <definedName name="gorr">"Botón 17"</definedName>
    <definedName name="HTML_CodePage" hidden="1">1252</definedName>
    <definedName name="HTML_Control" hidden="1">{"'para SB'!$A$1420:$F$1479"}</definedName>
    <definedName name="HTML_Description" hidden="1">""</definedName>
    <definedName name="HTML_Email" hidden="1">""</definedName>
    <definedName name="HTML_Header" hidden="1">""</definedName>
    <definedName name="HTML_LastUpdate" hidden="1">"22/06/00"</definedName>
    <definedName name="HTML_LineAfter" hidden="1">FALSE</definedName>
    <definedName name="HTML_LineBefore" hidden="1">FALSE</definedName>
    <definedName name="HTML_Name" hidden="1">"BANCO CENTRAL DE HONDURAS"</definedName>
    <definedName name="HTML_OBDlg2" hidden="1">TRUE</definedName>
    <definedName name="HTML_OBDlg4" hidden="1">TRUE</definedName>
    <definedName name="HTML_OS" hidden="1">0</definedName>
    <definedName name="HTML_PathFile" hidden="1">"A:\tasaintss.htm"</definedName>
    <definedName name="HTML_Title" hidden="1">""</definedName>
    <definedName name="INDI">#REF!</definedName>
    <definedName name="INDICACART">#REF!</definedName>
    <definedName name="INVER">#REF!</definedName>
    <definedName name="junio111">#REF!</definedName>
    <definedName name="JUNTA">#REF!</definedName>
    <definedName name="JUNTA1">#REF!</definedName>
    <definedName name="LLPModel">[17]!LLPModel</definedName>
    <definedName name="MATRIZ">[18]MATRIZ!$A$7:$BY$4664</definedName>
    <definedName name="MC.PL_Cuentas">#REF!</definedName>
    <definedName name="MC.PL_Monto">#REF!</definedName>
    <definedName name="MESANT">#REF!</definedName>
    <definedName name="MESES">'[19]7'!$AL$3:$AL$7</definedName>
    <definedName name="MESHOY">#REF!</definedName>
    <definedName name="Mora030">SUMIF([8]DATA1!$B$1:$B$65536,[9]Octubre!$C1,[8]DATA1!XFA$1:XFA$65536)</definedName>
    <definedName name="Mora060">SUMIF([8]DATA1!$B$1:$B$65536,[9]Octubre!$C1,[8]DATA1!XFA$1:XFA$65536)</definedName>
    <definedName name="Mora090">SUMIF([8]DATA1!$B$1:$B$65536,[9]Octubre!$C1,[8]DATA1!XFA$1:XFA$65536)</definedName>
    <definedName name="Mora120">SUMIF([8]DATA1!$B$1:$B$65536,[9]Octubre!$C1,[8]DATA1!XFA$1:XFA$65536)</definedName>
    <definedName name="Mora150">SUMIF([8]DATA1!$B$1:$B$65536,[9]Octubre!$C1,[8]DATA1!XFA$1:XFA$65536)</definedName>
    <definedName name="Mora180">SUMIF([8]DATA1!$B$1:$B$65536,[9]Octubre!$C1,[8]DATA1!XFA$1:XFA$65536)</definedName>
    <definedName name="MultiSelectNames">#REF!</definedName>
    <definedName name="Nivel">#REF!</definedName>
    <definedName name="NOPUC">#REF!</definedName>
    <definedName name="OFI">[11]oficial!$A$1:$H$160</definedName>
    <definedName name="ORDEN1">#REF!</definedName>
    <definedName name="ORDEN2">#REF!</definedName>
    <definedName name="ORDEN3">#REF!</definedName>
    <definedName name="ORDEN4">#REF!</definedName>
    <definedName name="ORDEN5">#REF!</definedName>
    <definedName name="ORDEN6">#REF!</definedName>
    <definedName name="p">'[20]Participación Accionaria Junio '!$K$11</definedName>
    <definedName name="PAS">#REF!</definedName>
    <definedName name="PAT">#REF!</definedName>
    <definedName name="Pcnt.Competencia">IF([21]Resumen!B1&gt;0.01,IF([21]Resumen!XFD1&gt;0.01,[21]Resumen!XFD1/[21]Resumen!B1,0),0)</definedName>
    <definedName name="Pcnt.COMSAL">IF([21]Resumen!D1&gt;0.01,IF([21]Resumen!XFD1&gt;0.01,[21]Resumen!XFD1/[21]Resumen!D1,0),0)</definedName>
    <definedName name="PL.120_Cuentas">'[22]Time Deposits (PL.120)'!$C$7:$C$10</definedName>
    <definedName name="PL.120_Monto">'[22]Time Deposits (PL.120)'!$E$7:$E$10</definedName>
    <definedName name="PL.501_Cuentas">'[16]Swap Gain MtM (PL.501)'!$C$7:$C$12</definedName>
    <definedName name="PL.501_Monto">'[16]Swap Gain MtM (PL.501)'!$E$7:$E$12</definedName>
    <definedName name="PL.502_Cuentas">'[16]Gain on Sale of OREOs (PL.502)'!$C$7:$C$9</definedName>
    <definedName name="PL.502_Monto">'[16]Gain on Sale of OREOs (PL.502)'!$E$7:$E$9</definedName>
    <definedName name="PL.505_Monto">'[16]Other Income (PL.505)'!$E$8:$E$39</definedName>
    <definedName name="PL.581_Cuentas">'[16]Other Compensation (PL.581)'!$C$7:$C$19</definedName>
    <definedName name="PL.581_Monto">'[16]Other Compensation (PL.581)'!$E$7:$E$19</definedName>
    <definedName name="PL.601_Cuentas">'[16]Other Comp Benefits (PL.601)'!$C$7:$C$19</definedName>
    <definedName name="PL.601_Monto">'[16]Other Comp Benefits (PL.601)'!$E$7:$E$19</definedName>
    <definedName name="PL.621_Cuentas">'[16]Rents Build &amp; Park (PL.621)'!$C$7:$C$10</definedName>
    <definedName name="PL.621_Monto">'[16]Rents Build &amp; Park (PL.621)'!$E$7:$E$10</definedName>
    <definedName name="PL.657_Cuentas">'[16]Consulting Fees (PL.657)'!$C$7:$C$13</definedName>
    <definedName name="PL.657_Monto">'[16]Consulting Fees (PL.657)'!$E$7:$E$13</definedName>
    <definedName name="PL.661_Cuentas">'[16]Professional Services (PL.661)'!$C$7:$C$15</definedName>
    <definedName name="PL.661_Monto">'[16]Professional Services (PL.661)'!$E$7:$E$15</definedName>
    <definedName name="PL.665_Cuentas">'[16]Insurance (PL.665)'!$C$7:$C$16</definedName>
    <definedName name="PL.665_Monto">'[16]Insurance (PL.665)'!$E$7:$E$16</definedName>
    <definedName name="PL.713_Cuentas">'[16]Frauds (PL.713)'!$C$7:$C$16</definedName>
    <definedName name="PL.713_Monto">'[16]Frauds (PL.713)'!$E$7:$E$16</definedName>
    <definedName name="PL.717_Cuentas">'[22]Corporate Expenses (PL.717)'!$D$8:$D$43</definedName>
    <definedName name="PL.717_Monto">'[22]Corporate Expenses (PL.717)'!$F$8:$F$43</definedName>
    <definedName name="PL.721_Cuentas">'[16]Veh &amp; Equ Maintenance (PL.721)'!$C$7:$C$13</definedName>
    <definedName name="PL.721_Monto">'[16]Veh &amp; Equ Maintenance (PL.721)'!$E$7:$E$13</definedName>
    <definedName name="PL.741_Cuentas">'[16]Representation Expnses (PL.741)'!$C$7:$C$16</definedName>
    <definedName name="PL.741_Monto">'[16]Representation Expnses (PL.741)'!$E$7:$E$16</definedName>
    <definedName name="PL.773_Monto">'[16]Other Services (PL.773)'!$E$8:$E$43</definedName>
    <definedName name="PL.797_Cuentas">'[16]Depreciation (PL.797)'!$C$7:$C$12</definedName>
    <definedName name="PL.797_Monto">'[16]Depreciation (PL.797)'!$E$7:$E$12</definedName>
    <definedName name="PRES">#REF!</definedName>
    <definedName name="PRES1">#REF!</definedName>
    <definedName name="Presup">SUMIF([23]DATA!$H$1:$H$65536,#REF!&amp;"-"&amp;#REF!&amp;"-"&amp;MONTH(#REF!),[23]DATA!$G$1:$G$65536)</definedName>
    <definedName name="_xlnm.Print_Area">#REF!</definedName>
    <definedName name="ProductivityWith">[10]!ProductivityWith</definedName>
    <definedName name="ProductivityWithout">[10]!ProductivityWithout</definedName>
    <definedName name="PUC">#REF!</definedName>
    <definedName name="PYG">#REF!</definedName>
    <definedName name="PYGBONOS">#REF!</definedName>
    <definedName name="PYGCAMBIOS">#REF!</definedName>
    <definedName name="PYGRENTA">#REF!</definedName>
    <definedName name="PYGTESOROS">#REF!</definedName>
    <definedName name="qeq">SUMIF([8]DATA1!$B$1:$B$65536,[9]Octubre!$C1,[8]DATA1!XFA$1:XFA$65536)</definedName>
    <definedName name="ref_contr">#REF!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FALSE</definedName>
    <definedName name="ro" hidden="1">{"'Sheet1'!$A$1:$F$179"}</definedName>
    <definedName name="rod" hidden="1">{"'Sheet1'!$A$1:$F$179"}</definedName>
    <definedName name="rodirgo" hidden="1">{"'Sheet1'!$A$1:$F$179"}</definedName>
    <definedName name="Saldo">SUMIF([8]DATA2!XFB$1:XFB$65536,[9]Octubre!$C1,[8]DATA2!A$1:A$65536)</definedName>
    <definedName name="sdaf" hidden="1">{"'para SB'!$A$1420:$F$1479"}</definedName>
    <definedName name="SHARED_FORMULA_0">#N/A</definedName>
    <definedName name="SHARED_FORMULA_1">#N/A</definedName>
    <definedName name="SHARED_FORMULA_10">#N/A</definedName>
    <definedName name="SHARED_FORMULA_11">#N/A</definedName>
    <definedName name="SHARED_FORMULA_12">#N/A</definedName>
    <definedName name="SHARED_FORMULA_13">#N/A</definedName>
    <definedName name="SHARED_FORMULA_14">#N/A</definedName>
    <definedName name="SHARED_FORMULA_15">#N/A</definedName>
    <definedName name="SHARED_FORMULA_16">#N/A</definedName>
    <definedName name="SHARED_FORMULA_17">#N/A</definedName>
    <definedName name="SHARED_FORMULA_18">#N/A</definedName>
    <definedName name="SHARED_FORMULA_19">#N/A</definedName>
    <definedName name="SHARED_FORMULA_2">#N/A</definedName>
    <definedName name="SHARED_FORMULA_20">#N/A</definedName>
    <definedName name="SHARED_FORMULA_21">#N/A</definedName>
    <definedName name="SHARED_FORMULA_22">#N/A</definedName>
    <definedName name="SHARED_FORMULA_23">#N/A</definedName>
    <definedName name="SHARED_FORMULA_24">#N/A</definedName>
    <definedName name="SHARED_FORMULA_25">#N/A</definedName>
    <definedName name="SHARED_FORMULA_26">#N/A</definedName>
    <definedName name="SHARED_FORMULA_27">#N/A</definedName>
    <definedName name="SHARED_FORMULA_28">#N/A</definedName>
    <definedName name="SHARED_FORMULA_29">#N/A</definedName>
    <definedName name="SHARED_FORMULA_3">#N/A</definedName>
    <definedName name="SHARED_FORMULA_30">#N/A</definedName>
    <definedName name="SHARED_FORMULA_31">#N/A</definedName>
    <definedName name="SHARED_FORMULA_32">#N/A</definedName>
    <definedName name="SHARED_FORMULA_33">#N/A</definedName>
    <definedName name="SHARED_FORMULA_34">#N/A</definedName>
    <definedName name="SHARED_FORMULA_35">#N/A</definedName>
    <definedName name="SHARED_FORMULA_36">#N/A</definedName>
    <definedName name="SHARED_FORMULA_37">#N/A</definedName>
    <definedName name="SHARED_FORMULA_38">#N/A</definedName>
    <definedName name="SHARED_FORMULA_39">#N/A</definedName>
    <definedName name="SHARED_FORMULA_4">#N/A</definedName>
    <definedName name="SHARED_FORMULA_40">#N/A</definedName>
    <definedName name="SHARED_FORMULA_41">#N/A</definedName>
    <definedName name="SHARED_FORMULA_42">#N/A</definedName>
    <definedName name="SHARED_FORMULA_43">#N/A</definedName>
    <definedName name="SHARED_FORMULA_44">#N/A</definedName>
    <definedName name="SHARED_FORMULA_45">#N/A</definedName>
    <definedName name="SHARED_FORMULA_46">#N/A</definedName>
    <definedName name="SHARED_FORMULA_47">#N/A</definedName>
    <definedName name="SHARED_FORMULA_48">#N/A</definedName>
    <definedName name="SHARED_FORMULA_49">#N/A</definedName>
    <definedName name="SHARED_FORMULA_5">#N/A</definedName>
    <definedName name="SHARED_FORMULA_50">#N/A</definedName>
    <definedName name="SHARED_FORMULA_51">#N/A</definedName>
    <definedName name="SHARED_FORMULA_52">#N/A</definedName>
    <definedName name="SHARED_FORMULA_53">#N/A</definedName>
    <definedName name="SHARED_FORMULA_54">#N/A</definedName>
    <definedName name="SHARED_FORMULA_55">#N/A</definedName>
    <definedName name="SHARED_FORMULA_56">#N/A</definedName>
    <definedName name="SHARED_FORMULA_57">#N/A</definedName>
    <definedName name="SHARED_FORMULA_58">#N/A</definedName>
    <definedName name="SHARED_FORMULA_6">#N/A</definedName>
    <definedName name="SHARED_FORMULA_7">#N/A</definedName>
    <definedName name="SHARED_FORMULA_8">#N/A</definedName>
    <definedName name="SHARED_FORMULA_9">#N/A</definedName>
    <definedName name="TestTypes">#REF!</definedName>
    <definedName name="TextRefCopyRangeCount" hidden="1">1</definedName>
    <definedName name="Títulos_a_imprimir_IM">#REF!,#REF!</definedName>
    <definedName name="TOTAL">#REF!</definedName>
    <definedName name="Total_Contagio">SUMIF([8]DATA1!$B$1:$B$65536,[9]Octubre!$C1,[8]DATA1!K$1:K$65536)</definedName>
    <definedName name="Total_Mora">SUMIF([8]DATA1!$B$1:$B$65536,[9]Octubre!$C1,[8]DATA1!K$1:K$65536)</definedName>
    <definedName name="TypesOfTransaction">#REF!</definedName>
    <definedName name="uno">'[14]Anexo-Participaciones Dic-11'!$E$9</definedName>
    <definedName name="utilidad">'[7]Estado de Resultados'!#REF!</definedName>
    <definedName name="VALID">#REF!</definedName>
    <definedName name="VALOR" hidden="1">{#N/A,#N/A,FALSE,"ANEXO1";"ACTIVO",#N/A,FALSE,"ANEXO1";"PASIVO",#N/A,FALSE,"ANEXO1";"G Y P",#N/A,FALSE,"ANEXO1"}</definedName>
    <definedName name="veinticuatro">#REF!</definedName>
    <definedName name="veintidos">#REF!</definedName>
    <definedName name="veintitres">#REF!</definedName>
    <definedName name="veintiuno">#REF!</definedName>
    <definedName name="W">[6]oficial!$G$1:$G$160</definedName>
    <definedName name="we">SUMIF([8]DATA1!$B$1:$B$65536,[9]Octubre!$C1,[8]DATA1!XFA$1:XFA$65536)</definedName>
    <definedName name="weq">SUMIF([8]DATA1!$B$1:$B$65536,[9]Octubre!$C1,[8]DATA1!XFA$1:XFA$65536)</definedName>
    <definedName name="wrn.CONSOLIDADO." hidden="1">{#N/A,#N/A,FALSE,"ANEXO1";"ACTIVO",#N/A,FALSE,"ANEXO1";"PASIVO",#N/A,FALSE,"ANEXO1";"G Y P",#N/A,FALSE,"ANEXO1"}</definedName>
    <definedName name="ws" hidden="1">{"'Sheet1'!$A$1:$F$179"}</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G33" i="1"/>
  <c r="E33" i="1"/>
  <c r="G31" i="1"/>
  <c r="O31" i="1" s="1"/>
  <c r="E31" i="1"/>
  <c r="O29" i="1"/>
  <c r="G29" i="1"/>
  <c r="E29" i="1"/>
  <c r="O27" i="1"/>
  <c r="G27" i="1"/>
  <c r="E27" i="1"/>
  <c r="G25" i="1"/>
  <c r="O25" i="1" s="1"/>
  <c r="E25" i="1"/>
  <c r="M7" i="1" l="1"/>
</calcChain>
</file>

<file path=xl/sharedStrings.xml><?xml version="1.0" encoding="utf-8"?>
<sst xmlns="http://schemas.openxmlformats.org/spreadsheetml/2006/main" count="37" uniqueCount="35">
  <si>
    <t>Nombre de la Entidad:</t>
  </si>
  <si>
    <t>Corporación Agencia Nacional de Gobierno Digital</t>
  </si>
  <si>
    <t>Periodo Evaluado:</t>
  </si>
  <si>
    <t>Segundo Semestre 2023</t>
  </si>
  <si>
    <t>Estado del sistema de Control Interno de la entidad</t>
  </si>
  <si>
    <t>Conclusión general sobre la evaluación del Sistema de Control Interno</t>
  </si>
  <si>
    <t>¿Están todos los componentes operando juntos y de manera integrada? (Si / en proceso / No) (Justifique su respuesta):</t>
  </si>
  <si>
    <t>Si</t>
  </si>
  <si>
    <t>Se cuenta con la alineación de las políticas de MIPG y MECI para la gestión institucional, de esta manera se ha logrado una sinergía en los diferentes procesos que buscan el cumplimiento del plan estratégico de la entidad y la mejora continua en la institución.</t>
  </si>
  <si>
    <t>¿Es efectivo el sistema de control interno para los objetivos evaluados? (Si/No) (Justifique su respuesta):</t>
  </si>
  <si>
    <t>Para el periodo evaluado se identificaron varias oportunidades de mejora en materia de ambiente de control, algunas de las actividades fueron actualizadas pero no se ha formalizado la pubicación en los diferentes canales de comunicación de la Agencia.
Desde los diferentes comités se lleva a cabo seguimiento y medidas preventivas y correctivas de las posibles desviaciones que se puedan presentar en el desarrollo de las actividades de la Agencia.</t>
  </si>
  <si>
    <t>La entidad cuenta dentro de su Sistema de Control Interno, con una institucionalidad (Líneas de defensa)  que le permita la toma de decisiones frente al control (Si/No) (Justifique su respuesta):</t>
  </si>
  <si>
    <t>Las lineas de defensa se siguen fortaleciendo a traves de socializaciones a líderes de procesos, gerentes de proyectos, directivos y cargos o roles encargados de la ejecución de controles.
Desde la política y guía para la gestión de riesgos se dan los lineamientos para la ejecución de las líneas de defensa.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</si>
  <si>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</si>
  <si>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</si>
  <si>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</si>
  <si>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</si>
  <si>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</si>
  <si>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</si>
  <si>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</si>
  <si>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</si>
  <si>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"Debilidades: 
- Los temas como organigrama, plan anual de capacitaciones, manual de funciones de nuevos cargos, se encuentran desactualzados en los canales de comunicación
Fortalezas
- Se cuenta con la adopción e implementación de la resolución del MECI
- Se cuenta con la documentación e información de la gestión adelantada por cada proceso."				</t>
  </si>
  <si>
    <t>Debilidades: 
- Se cuenta con la Resolución de adopción del MECI, sin embargo, es fundamental la adopción e implementación de estos lineamientos.
Fortalezas
- Se realiza sensibilización periódica frente a temas de integridad
- Se da cumplimiento al programa anual de capacitaciones
- Se cuenta con la documentación e información de la gestión adelantada por cada proceso.</t>
  </si>
  <si>
    <t>Evaluación de riesgos</t>
  </si>
  <si>
    <t>Debilidades: 
- Se identificó que para el primer semestre de 2023 no se realizó el seguimiento por parte de la segunda línea de defensa a los mapas de riesgos de gestión.
Fortalezas
- Se procedió con la adopción de los lineamientos de gestión de riesgos en la ejecución de proyectos</t>
  </si>
  <si>
    <t>Debilidades: 
- Si bien se cuenta con los lineamientos en materia de gestión de riesgos, es importante adoptarlos en la ejecución de proyectos, para ello se procedió con la actualización de la documentación y socialización de la misma a los gerentes de proyectos.
Fortalezas
- Documentación actualizada en materia de riesgos
- Se realiza medición periódica y seguimiento a los planes de acción para subsanar causa raíz
- Se fortaleció la identificación, gestión y mitigación de los riesgos identificados por procesos, así como su seguimiento por la segunda y tercera línea de defensa.</t>
  </si>
  <si>
    <t>Actividades de control</t>
  </si>
  <si>
    <t xml:space="preserve">Debilidades: 
- Fortalecer la sensibilización en relación al modelo de las tres líneas de defensa, especialmente en aquellas actividades de autocontrol (primera línea de defensa)
Fortalezas
- Documentación actualizada y publicada en materia de planes anticorrupción
</t>
  </si>
  <si>
    <t>Debilidades: 
- Fortalecer la sensibilización en relación al modelo de las tres líneas de defensa, especialmente en aquellas actividades de autocontrol (primera línea de defensa)
Fortalezas
- Documentación actualizada y publicada en materia de planes anticorrupción
- Matrices por procesos y consolidada de la gestión de riesgos de seguridad digital, corrupción y gestión
- Seguimiento periódico a los riesgos identificados por procesos</t>
  </si>
  <si>
    <t>Información y comunicación</t>
  </si>
  <si>
    <t>Debilidades: 
- Adopción de los lineamientos de la estrategia de comunicaciones e imagen insttucional especialmente para la publicación de información interna
Fortalezas
- Implementación de la estrategia de comunicaciones y plan de comunicaciones
- Definición de cronograma y actividades para la gestión de partes interesadas y grupos de interes
- Se fortaleció el procedimeinto para la rendición de cuentas</t>
  </si>
  <si>
    <t>Debilidades: 
- Fortalecer los mecanismos de counicación interna entre áreas para la gestión de desviaciones en materia de logro de objetivos, esto a través de los diferentes comités institucionales
Fortalezas
- Implementación de la estrategia de comunicaciones y plan de comunicaciones
- Implemntación de controles en materia de seguridad de la información, se encuentran definidos los controles en los riesgos de seguridad digital 
- Definición de la caracterización de ususarios y fortalecimiento de participación de grupos de interés y partes interesadas
- Se fortaleció el procedimeinto para la rendición de cuentas 
- Creación de la sede electrónica y evaluación de los lineamientos de cumplimiento de la ley de transparencia</t>
  </si>
  <si>
    <t xml:space="preserve">Monitoreo </t>
  </si>
  <si>
    <t>Debilidades: 
- Fomentar la participación de los diferentes procesos en las actividades de monitoreo desde la primera linea de defensa.
Fortalezas: 
- Seguimiento y evaluación de la implementación de los planes de mejoramiento producto de las auditorías internas y externas
- Seguimeinto al trámite de PQRSD y Austeridad del gasto desde el proceso de Seguimeinto, Medición, Evaluación y Control
- Actividades de seguimiento períodico a la gestión de riesgos
- Cumplimiento en el reporte de informes de ley propuestos</t>
  </si>
  <si>
    <t>Debilidades: 
- Fomentar la participación de los diferentes procesos en las actividades de monitoreo desde la primera linea de defensa.
Fortalezas: 
- Seguimiento y evaluación de la implementación de los planes de mejoramiento producto de las auditorías internas y externas
- Seguimeinto al trámite de PQRSD y Austeridad del gasto desde el proceso de Seguimeinto, Medición, Evaluación y Control
- Actividades de seguimeinto períodico a la gestión de riesgos
- Se fortaleció el acompañamiento desde la tercera línea de defensa en temas de mejora continua y gestión de riesgos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</si>
</sst>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0"/>
      <color theme="1"/>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b/>
      <sz val="20"/>
      <color theme="0"/>
      <name val="Arial"/>
      <family val="2"/>
    </font>
    <font>
      <sz val="20"/>
      <color rgb="FFFF0000"/>
      <name val="Arial"/>
      <family val="2"/>
    </font>
    <font>
      <b/>
      <sz val="12"/>
      <color rgb="FFFF0000"/>
      <name val="Arial"/>
      <family val="2"/>
    </font>
    <font>
      <b/>
      <sz val="12"/>
      <name val="Arial"/>
      <family val="2"/>
    </font>
    <font>
      <b/>
      <sz val="10"/>
      <name val="Arial"/>
      <family val="2"/>
    </font>
    <font>
      <sz val="25"/>
      <color theme="1"/>
      <name val="Arial"/>
      <family val="2"/>
    </font>
    <font>
      <sz val="12"/>
      <color theme="1"/>
      <name val="Calibri"/>
      <family val="2"/>
      <scheme val="minor"/>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8">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86">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1" fillId="3" borderId="5"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0" fontId="2" fillId="2" borderId="0" xfId="0" applyFont="1" applyFill="1" applyAlignment="1">
      <alignment horizontal="center"/>
    </xf>
    <xf numFmtId="0" fontId="0" fillId="2" borderId="7" xfId="0" applyFill="1" applyBorder="1"/>
    <xf numFmtId="0" fontId="1" fillId="3" borderId="8" xfId="0" applyFont="1" applyFill="1" applyBorder="1" applyAlignment="1">
      <alignment horizontal="center" vertical="center" wrapText="1"/>
    </xf>
    <xf numFmtId="0" fontId="1" fillId="3" borderId="6" xfId="0" applyFont="1" applyFill="1" applyBorder="1" applyAlignment="1">
      <alignment horizontal="center" vertical="center"/>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164" fontId="2" fillId="2" borderId="0" xfId="0" applyNumberFormat="1" applyFont="1" applyFill="1" applyAlignment="1">
      <alignment horizontal="center"/>
    </xf>
    <xf numFmtId="0" fontId="3" fillId="2" borderId="0" xfId="0" applyFont="1" applyFill="1" applyAlignment="1">
      <alignment vertic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9" fontId="5" fillId="3" borderId="15" xfId="0" applyNumberFormat="1" applyFont="1" applyFill="1" applyBorder="1" applyAlignment="1" applyProtection="1">
      <alignment horizontal="center" vertical="center"/>
      <protection hidden="1"/>
    </xf>
    <xf numFmtId="0" fontId="6" fillId="2" borderId="0" xfId="0" applyFont="1" applyFill="1" applyAlignment="1">
      <alignment horizontal="center" vertical="center"/>
    </xf>
    <xf numFmtId="0" fontId="7" fillId="2" borderId="0" xfId="0" applyFont="1" applyFill="1"/>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2" borderId="0" xfId="0" applyFont="1" applyFill="1" applyAlignment="1">
      <alignment horizontal="center" vertical="center"/>
    </xf>
    <xf numFmtId="0" fontId="8" fillId="2" borderId="19" xfId="0" applyFont="1" applyFill="1" applyBorder="1" applyAlignment="1">
      <alignment horizontal="center" vertical="center"/>
    </xf>
    <xf numFmtId="0" fontId="8" fillId="2" borderId="0" xfId="0" applyFont="1" applyFill="1" applyAlignment="1">
      <alignment horizontal="center" vertical="center"/>
    </xf>
    <xf numFmtId="49" fontId="9" fillId="2" borderId="20" xfId="0" applyNumberFormat="1" applyFont="1" applyFill="1" applyBorder="1" applyAlignment="1">
      <alignment horizontal="left" vertical="center" wrapText="1"/>
    </xf>
    <xf numFmtId="49" fontId="9" fillId="2" borderId="21" xfId="0" applyNumberFormat="1" applyFont="1" applyFill="1" applyBorder="1" applyAlignment="1">
      <alignment horizontal="left" vertical="center" wrapText="1"/>
    </xf>
    <xf numFmtId="49" fontId="10" fillId="2" borderId="22" xfId="0" applyNumberFormat="1" applyFont="1" applyFill="1" applyBorder="1" applyAlignment="1" applyProtection="1">
      <alignment horizontal="center" vertical="center" wrapText="1"/>
      <protection locked="0"/>
    </xf>
    <xf numFmtId="49" fontId="11" fillId="2" borderId="23" xfId="0" applyNumberFormat="1" applyFont="1" applyFill="1" applyBorder="1" applyAlignment="1" applyProtection="1">
      <alignment horizontal="left" vertical="top" wrapText="1"/>
      <protection locked="0"/>
    </xf>
    <xf numFmtId="49" fontId="11" fillId="2" borderId="24" xfId="0" applyNumberFormat="1" applyFont="1" applyFill="1" applyBorder="1" applyAlignment="1" applyProtection="1">
      <alignment horizontal="left" vertical="top" wrapText="1"/>
      <protection locked="0"/>
    </xf>
    <xf numFmtId="49" fontId="0" fillId="2" borderId="0" xfId="0" applyNumberFormat="1" applyFill="1" applyAlignment="1">
      <alignment horizontal="left" vertical="top" wrapText="1"/>
    </xf>
    <xf numFmtId="49" fontId="0" fillId="2" borderId="6" xfId="0" applyNumberFormat="1" applyFill="1" applyBorder="1" applyAlignment="1" applyProtection="1">
      <alignment horizontal="left" vertical="top" wrapText="1"/>
      <protection locked="0"/>
    </xf>
    <xf numFmtId="49" fontId="0" fillId="2" borderId="25" xfId="0" applyNumberFormat="1" applyFill="1" applyBorder="1" applyAlignment="1" applyProtection="1">
      <alignment horizontal="left" vertical="top" wrapText="1"/>
      <protection locked="0"/>
    </xf>
    <xf numFmtId="49" fontId="9" fillId="2" borderId="26" xfId="0" applyNumberFormat="1" applyFont="1" applyFill="1" applyBorder="1" applyAlignment="1">
      <alignment horizontal="left" vertical="center" wrapText="1"/>
    </xf>
    <xf numFmtId="49" fontId="9" fillId="2" borderId="27" xfId="0" applyNumberFormat="1" applyFont="1" applyFill="1" applyBorder="1" applyAlignment="1">
      <alignment horizontal="left" vertical="center" wrapText="1"/>
    </xf>
    <xf numFmtId="49" fontId="0" fillId="2" borderId="28" xfId="0" applyNumberFormat="1" applyFill="1" applyBorder="1" applyAlignment="1" applyProtection="1">
      <alignment horizontal="left" vertical="top" wrapText="1"/>
      <protection locked="0"/>
    </xf>
    <xf numFmtId="49" fontId="0" fillId="2" borderId="29" xfId="0" applyNumberFormat="1" applyFill="1" applyBorder="1" applyAlignment="1" applyProtection="1">
      <alignment horizontal="left" vertical="top" wrapText="1"/>
      <protection locked="0"/>
    </xf>
    <xf numFmtId="0" fontId="12" fillId="2" borderId="0" xfId="0" applyFont="1" applyFill="1" applyAlignment="1">
      <alignment wrapText="1"/>
    </xf>
    <xf numFmtId="0" fontId="4" fillId="4" borderId="30" xfId="0" applyFont="1" applyFill="1" applyBorder="1" applyAlignment="1">
      <alignment horizontal="center" vertical="center" wrapText="1"/>
    </xf>
    <xf numFmtId="0" fontId="8" fillId="0" borderId="0" xfId="0" applyFont="1" applyAlignment="1">
      <alignment horizontal="center" vertical="center" wrapText="1"/>
    </xf>
    <xf numFmtId="0" fontId="13" fillId="4" borderId="30" xfId="0" applyFont="1" applyFill="1" applyBorder="1" applyAlignment="1">
      <alignment horizontal="center" vertical="center" wrapText="1"/>
    </xf>
    <xf numFmtId="0" fontId="13" fillId="4" borderId="15" xfId="0" applyFont="1" applyFill="1" applyBorder="1" applyAlignment="1">
      <alignment horizontal="center" vertical="center" wrapText="1"/>
    </xf>
    <xf numFmtId="0" fontId="7" fillId="2" borderId="0" xfId="0" applyFont="1" applyFill="1" applyAlignment="1">
      <alignment horizontal="center" vertical="center" wrapText="1"/>
    </xf>
    <xf numFmtId="0" fontId="13" fillId="3" borderId="31" xfId="0" applyFont="1" applyFill="1" applyBorder="1" applyAlignment="1">
      <alignment horizontal="center" vertical="center" wrapText="1"/>
    </xf>
    <xf numFmtId="0" fontId="13" fillId="3" borderId="15" xfId="0" applyFont="1" applyFill="1" applyBorder="1" applyAlignment="1">
      <alignment horizontal="center" vertical="center" wrapText="1"/>
    </xf>
    <xf numFmtId="0" fontId="13" fillId="3" borderId="0" xfId="0" applyFont="1" applyFill="1" applyAlignment="1">
      <alignment horizontal="center" vertical="center" wrapText="1"/>
    </xf>
    <xf numFmtId="0" fontId="15" fillId="2" borderId="0" xfId="0" applyFont="1" applyFill="1" applyAlignment="1">
      <alignment wrapText="1"/>
    </xf>
    <xf numFmtId="0" fontId="16" fillId="0" borderId="0" xfId="0" applyFont="1" applyAlignment="1">
      <alignment horizontal="center" wrapText="1"/>
    </xf>
    <xf numFmtId="0" fontId="0" fillId="0" borderId="32" xfId="0" applyBorder="1"/>
    <xf numFmtId="0" fontId="4" fillId="5" borderId="6" xfId="0" applyFont="1" applyFill="1" applyBorder="1" applyAlignment="1">
      <alignment horizontal="center" vertical="center" wrapText="1"/>
    </xf>
    <xf numFmtId="0" fontId="13" fillId="0" borderId="0" xfId="0" applyFont="1" applyAlignment="1">
      <alignment vertical="center"/>
    </xf>
    <xf numFmtId="0" fontId="8" fillId="0" borderId="6" xfId="0" applyFont="1" applyBorder="1" applyAlignment="1" applyProtection="1">
      <alignment horizontal="center" vertical="center"/>
      <protection hidden="1"/>
    </xf>
    <xf numFmtId="9" fontId="8" fillId="0" borderId="0" xfId="0" applyNumberFormat="1" applyFont="1" applyAlignment="1">
      <alignment vertical="center"/>
    </xf>
    <xf numFmtId="9" fontId="17" fillId="6" borderId="6" xfId="0" applyNumberFormat="1" applyFont="1" applyFill="1" applyBorder="1" applyAlignment="1" applyProtection="1">
      <alignment horizontal="center" vertical="center"/>
      <protection hidden="1"/>
    </xf>
    <xf numFmtId="0" fontId="18" fillId="0" borderId="33" xfId="0" applyFont="1" applyBorder="1" applyAlignment="1" applyProtection="1">
      <alignment vertical="center" wrapText="1"/>
      <protection locked="0"/>
    </xf>
    <xf numFmtId="0" fontId="8" fillId="0" borderId="0" xfId="0" applyFont="1" applyAlignment="1">
      <alignment vertical="center"/>
    </xf>
    <xf numFmtId="9" fontId="17" fillId="6" borderId="6" xfId="0" applyNumberFormat="1" applyFont="1" applyFill="1" applyBorder="1" applyAlignment="1" applyProtection="1">
      <alignment horizontal="center" vertical="center"/>
      <protection locked="0"/>
    </xf>
    <xf numFmtId="0" fontId="8" fillId="0" borderId="11" xfId="0" applyFont="1" applyBorder="1" applyAlignment="1">
      <alignment vertical="center"/>
    </xf>
    <xf numFmtId="0" fontId="8" fillId="0" borderId="11" xfId="0" applyFont="1" applyBorder="1" applyAlignment="1" applyProtection="1">
      <alignment horizontal="left" vertical="center" wrapText="1"/>
      <protection locked="0"/>
    </xf>
    <xf numFmtId="0" fontId="8" fillId="0" borderId="0" xfId="0" applyFont="1" applyAlignment="1">
      <alignment horizontal="left" vertical="center"/>
    </xf>
    <xf numFmtId="9" fontId="8" fillId="0" borderId="6" xfId="0" applyNumberFormat="1" applyFont="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Alignment="1">
      <alignment vertical="center"/>
    </xf>
    <xf numFmtId="0" fontId="0" fillId="0" borderId="0" xfId="0" applyAlignment="1">
      <alignment horizontal="center"/>
    </xf>
    <xf numFmtId="0" fontId="0" fillId="0" borderId="6" xfId="0" applyBorder="1"/>
    <xf numFmtId="0" fontId="0" fillId="0" borderId="33" xfId="0" applyBorder="1"/>
    <xf numFmtId="0" fontId="0" fillId="0" borderId="0" xfId="0"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0" fillId="0" borderId="11" xfId="0" applyBorder="1"/>
    <xf numFmtId="0" fontId="4" fillId="3"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0" fillId="0" borderId="33" xfId="0" applyBorder="1" applyAlignment="1" applyProtection="1">
      <alignment wrapText="1"/>
      <protection locked="0"/>
    </xf>
    <xf numFmtId="0" fontId="4" fillId="9" borderId="6" xfId="0" applyFont="1" applyFill="1" applyBorder="1" applyAlignment="1">
      <alignment horizontal="center" vertical="center" wrapText="1"/>
    </xf>
    <xf numFmtId="0" fontId="0" fillId="0" borderId="34" xfId="0" applyBorder="1" applyAlignment="1" applyProtection="1">
      <alignment wrapText="1"/>
      <protection locked="0"/>
    </xf>
    <xf numFmtId="0" fontId="13" fillId="2" borderId="0" xfId="0" applyFont="1" applyFill="1" applyAlignment="1">
      <alignment vertical="center"/>
    </xf>
    <xf numFmtId="0" fontId="8" fillId="2" borderId="0" xfId="0" applyFont="1" applyFill="1" applyAlignment="1">
      <alignment horizontal="left" vertical="center"/>
    </xf>
    <xf numFmtId="0" fontId="19" fillId="2" borderId="0" xfId="0" applyFont="1" applyFill="1" applyAlignment="1">
      <alignment vertical="center"/>
    </xf>
    <xf numFmtId="0" fontId="20" fillId="2" borderId="0" xfId="0" applyFont="1" applyFill="1"/>
    <xf numFmtId="0" fontId="0" fillId="2" borderId="35" xfId="0" applyFill="1" applyBorder="1"/>
    <xf numFmtId="0" fontId="0" fillId="2" borderId="36" xfId="0" applyFill="1" applyBorder="1"/>
    <xf numFmtId="0" fontId="0" fillId="2" borderId="37" xfId="0" applyFill="1" applyBorder="1"/>
  </cellXfs>
  <cellStyles count="1">
    <cellStyle name="Normal" xfId="0" builtinId="0"/>
  </cellStyles>
  <dxfs count="2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styles" Target="styles.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2177142</xdr:colOff>
      <xdr:row>6</xdr:row>
      <xdr:rowOff>93243</xdr:rowOff>
    </xdr:from>
    <xdr:to>
      <xdr:col>6</xdr:col>
      <xdr:colOff>721178</xdr:colOff>
      <xdr:row>14</xdr:row>
      <xdr:rowOff>34633</xdr:rowOff>
    </xdr:to>
    <xdr:pic>
      <xdr:nvPicPr>
        <xdr:cNvPr id="2" name="Imagen 2">
          <a:extLst>
            <a:ext uri="{FF2B5EF4-FFF2-40B4-BE49-F238E27FC236}">
              <a16:creationId xmlns:a16="http://schemas.microsoft.com/office/drawing/2014/main" id="{F3C22D0D-CA8A-4023-B8EB-334C51F14336}"/>
            </a:ext>
          </a:extLst>
        </xdr:cNvPr>
        <xdr:cNvPicPr>
          <a:picLocks noChangeAspect="1"/>
        </xdr:cNvPicPr>
      </xdr:nvPicPr>
      <xdr:blipFill>
        <a:blip xmlns:r="http://schemas.openxmlformats.org/officeDocument/2006/relationships" r:embed="rId1"/>
        <a:stretch>
          <a:fillRect/>
        </a:stretch>
      </xdr:blipFill>
      <xdr:spPr>
        <a:xfrm>
          <a:off x="2640692" y="1693443"/>
          <a:ext cx="4665436" cy="23734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mendezsan001\Downloads\AND\INFORME%20EVALUACI&#211;N%20INDEPENDIENTE%20ESTADO%20SCI.xlsx" TargetMode="External"/><Relationship Id="rId1" Type="http://schemas.openxmlformats.org/officeDocument/2006/relationships/externalLinkPath" Target="INFORME%20EVALUACI&#211;N%20INDEPENDIENTE%20ESTADO%20SC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tmp/97pbth.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oc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1/ljlopez/CONFIG~1/Temp/notesE1EF34/Otros%20Anexos/Gastos%20Regionales,%20Setiembre%20201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ECESPE~1/CONFIG~1/Temp/notesFFF692/Otros%20Anexos/Gastos%20Regionales,%20Diciembre%20201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valbuena/AppData/Local/Microsoft/Windows/Temporary%20Internet%20Files/Content.Outlook/SVA60ZPR/Consolidado%20Diciembre%20%202011%20Banking%20Gaap%20Grupo%20Aval-12041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Real/CONSOLRE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1/ECESPE~1/CONFIG~1/Temp/notesFFF692/PUC_1112%20v5.9.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E/Documents/Brand%20X/JT8D/200/Meridiana/VB%20LLP%20Model%20V3%20Meridian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Jcruz/Desktop/COnsolidacion/Informacion-Julio2011/Recibidos/Bogota/ECP/Financiero/Consol/CONSOLFINA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Grupo_Aval/USGAAP/BANKING/1106/Entregado/Guia%203%20Historica%20a%20Junio%202011%20-%20Agosto%2020%202011%20-%201109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IS%20DOCUMENTOS\ANALISIS%20DIF%20-ACT-TI-AXI\AJUSTES%20POR%20INFLACION\A%20X%20I%202003\NUEVO%20CALCULO%20AXI%202003\ARCHVOS%201920\REMODELACIONES%2009%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is%20Documentos/GRUPO%20AVAL/Banking%20Junio%202011/Julio-Banking%20Junio%2020110813/Banking%20Junio%202011/Consolidacion%20Entidades%20Aval%20SEC%20Banking%20Gaap%20a%20Junio%20de%202011-2011101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ESTADOS%20FINANCIEROS%202002/Salvador/Set/SALV-Mktshare-Emisor%20SET-0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OCUME~1/ljlopez/CONFIG~1/Temp/notesE1EF34/Leasing%20Bogot&#225;,%20PUC%20Marzo%202011%20Final%20sin%20detalles.xlsm"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E/DOCUME~1/malas/CONFIG~1/Temp/notesE1EF34/Presupuesto%202007%20(Consult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Shared/Collections/AMIT/Eswaran_Files/DLF/Julie/wizm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Trabajo%20-%20Agustin\EXCEL\AVAL\Aval2009\Mar09\CONSOL\VeR%20Consolida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dministrador\Mis%20documentos\Mis%20documentos\AVAL2002\Mis%20documentos\1998\1998inicial\consol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Trabajo%20-%20Agust&#237;n\EXCEL\PATRIM\PATEC%202005\Fusion\oficialma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is%20documentos/CONSOLIDACION%20ATH/JUNIO%202011/CONSOLIDACION%20PARA%20AVAL_ANUALIZADO/ATH_Estados%20Financieros%20Junio%202011%2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rchivos%20comunes/2005/Reserva/Cargar%20Reporte%20de%20Mo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is%20Documentos/Marielos/Estad&#237;sticas/2005/Nueva%20Estadistica/Nueva%20Estadistica/52.Dias%20de%20atraso%20(Outstand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mbiente de Control"/>
      <sheetName val="Evaluación de riesgos"/>
      <sheetName val="Actividades de control"/>
      <sheetName val="Info y Comunicación"/>
      <sheetName val="Actividades de Monitoreo"/>
      <sheetName val="Conclusiones"/>
      <sheetName val="Hoja1"/>
    </sheetNames>
    <sheetDataSet>
      <sheetData sheetId="0"/>
      <sheetData sheetId="1"/>
      <sheetData sheetId="2"/>
      <sheetData sheetId="3"/>
      <sheetData sheetId="4"/>
      <sheetData sheetId="5"/>
      <sheetData sheetId="6">
        <row r="2">
          <cell r="N2">
            <v>0.70833333333333337</v>
          </cell>
        </row>
        <row r="26">
          <cell r="N26">
            <v>0.88235294117647056</v>
          </cell>
        </row>
        <row r="43">
          <cell r="N43">
            <v>0.79166666666666663</v>
          </cell>
        </row>
        <row r="55">
          <cell r="N55">
            <v>0.9285714285714286</v>
          </cell>
        </row>
        <row r="69">
          <cell r="N69">
            <v>0.9821428571428571</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7pbth"/>
      <sheetName val="97pbth.xls"/>
    </sheetNames>
    <definedNames>
      <definedName name="ContAverage"/>
      <definedName name="FailureActual"/>
      <definedName name="FailurePlan"/>
      <definedName name="FleetAdj"/>
      <definedName name="FleetNoAdj"/>
      <definedName name="ProductivityWith"/>
      <definedName name="ProductivityWithout"/>
    </definedNames>
    <sheetDataSet>
      <sheetData sheetId="0" refreshError="1"/>
      <sheetData sheetId="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 val="valores"/>
    </sheetNames>
    <sheetDataSet>
      <sheetData sheetId="0" refreshError="1"/>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entas"/>
      <sheetName val="Data"/>
      <sheetName val="PL.717 Corporate Expenses"/>
    </sheetNames>
    <sheetDataSet>
      <sheetData sheetId="0"/>
      <sheetData sheetId="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ones"/>
      <sheetName val="Hoja de trabajo Sept 2011"/>
      <sheetName val="MAPEO CUENTAS"/>
      <sheetName val="Corficol Finan+Real"/>
      <sheetName val="Anexo-Invers Aval Dic-11"/>
      <sheetName val="BALANCE"/>
      <sheetName val="PYG"/>
      <sheetName val="Aval"/>
      <sheetName val="Bogota"/>
      <sheetName val="Occidente"/>
      <sheetName val="Popular"/>
      <sheetName val="Av Villas"/>
      <sheetName val="Non-Financial Sector Corficol"/>
      <sheetName val="Non-Financial Ventas y Servicio"/>
      <sheetName val="Non-Financial Sector Inca"/>
      <sheetName val="Conciliacion Utilidades"/>
      <sheetName val="Anexo-Participaciones Dic-11"/>
      <sheetName val="SABANA"/>
      <sheetName val="3"/>
      <sheetName val="4"/>
      <sheetName val="6"/>
      <sheetName val="6- Anexo 1"/>
      <sheetName val="6-Anexo 2"/>
      <sheetName val="7"/>
      <sheetName val="HT"/>
      <sheetName val="8"/>
      <sheetName val="9"/>
      <sheetName val="10.1"/>
      <sheetName val="10.2"/>
      <sheetName val="11.1"/>
      <sheetName val="11.2"/>
      <sheetName val="12"/>
      <sheetName val="13"/>
      <sheetName val="14"/>
      <sheetName val="16.2"/>
      <sheetName val="Corficol"/>
      <sheetName val="BOCEAs-BCO BOGOTA"/>
      <sheetName val="Depositos"/>
      <sheetName val="Minoritario Entidad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Int Minoritario"/>
      <sheetName val="NOTAS"/>
      <sheetName val="CONSOL"/>
      <sheetName val="BALAN"/>
      <sheetName val="PYG"/>
      <sheetName val="PATRIM"/>
      <sheetName val="EFECTIVO"/>
      <sheetName val="ELIMINA"/>
      <sheetName val="ELIMINA EXT"/>
      <sheetName val="FILIAL"/>
      <sheetName val="FILIALEXT"/>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lombia"/>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Depreciation (PL.797)"/>
      <sheetName val="Cuentas de Orden, Otros"/>
      <sheetName val="Cuentas de Orden, Tesorería"/>
      <sheetName val="Cuentas de Orden, Riesgo"/>
      <sheetName val="Other Income (PL.505)"/>
      <sheetName val="Other Services (PL.773)"/>
      <sheetName val="Gastos regionale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sheetData sheetId="32"/>
      <sheetData sheetId="3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LLP Data"/>
      <sheetName val="Output"/>
      <sheetName val="Cost Summary"/>
      <sheetName val="Shop Visit"/>
      <sheetName val="Shop Visit II"/>
      <sheetName val="Analysis"/>
      <sheetName val="Active PV"/>
      <sheetName val="Validation"/>
      <sheetName val="VB Code"/>
      <sheetName val="Array management"/>
      <sheetName val="VB LLP Model V3 Meridiana"/>
      <sheetName val="\Documents\Brand X\JT8D\200\Mer"/>
      <sheetName val="VB LLP Model V3 Meridiana.xls"/>
      <sheetName val="VB%20LLP%20Model%20V3%20Meridia"/>
    </sheetNames>
    <definedNames>
      <definedName name="LLPModel"/>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RIACION"/>
      <sheetName val="BASE"/>
      <sheetName val="MATRIZ"/>
      <sheetName val="NOTAS"/>
      <sheetName val="CONSOL"/>
      <sheetName val="BALAN"/>
      <sheetName val="PYG"/>
      <sheetName val="INT MIN"/>
      <sheetName val="PATRIM"/>
      <sheetName val="EFECTIVO"/>
      <sheetName val="ELIMINA"/>
      <sheetName val="ELIMINA EXT"/>
      <sheetName val="FILIAL"/>
      <sheetName val="C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sheetName val="Versiones"/>
      <sheetName val="5"/>
      <sheetName val="5a"/>
      <sheetName val="6"/>
      <sheetName val="7"/>
      <sheetName val="8"/>
      <sheetName val="9"/>
      <sheetName val="10"/>
      <sheetName val="12"/>
      <sheetName val="13"/>
      <sheetName val="14"/>
      <sheetName val="15"/>
      <sheetName val="16"/>
      <sheetName val="17"/>
      <sheetName val="18"/>
      <sheetName val="19"/>
      <sheetName val="20"/>
      <sheetName val="21"/>
      <sheetName val="22"/>
      <sheetName val="23"/>
      <sheetName val="24"/>
      <sheetName val="25"/>
      <sheetName val="26"/>
      <sheetName val="28"/>
      <sheetName val="29"/>
      <sheetName val="30"/>
      <sheetName val="31"/>
      <sheetName val="33"/>
      <sheetName val="34"/>
      <sheetName val="35"/>
      <sheetName val="35-Cartera Bruta"/>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ATOS (2)"/>
      <sheetName val="INTERFAZ"/>
      <sheetName val="BDATOS"/>
      <sheetName val="2"/>
      <sheetName val="Entidad - Proceso"/>
      <sheetName val="Datos"/>
      <sheetName val="Parametros"/>
      <sheetName val="Data"/>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CEDULA"/>
      <sheetName val="BALANCE SEC"/>
      <sheetName val="FORMATO SEC PYG"/>
      <sheetName val="CONSL AVAL JUN2011 BANKING GAAP"/>
      <sheetName val="Non-Financial Sector Corficol"/>
      <sheetName val="BB"/>
      <sheetName val="BO"/>
      <sheetName val="BAV"/>
      <sheetName val="BP"/>
      <sheetName val="GA"/>
      <sheetName val="SABANA CONSOLIDACION CORFICOL"/>
      <sheetName val="Non-Financial Sector Inca"/>
      <sheetName val="Non-Financial Ventas y Servicio"/>
      <sheetName val="4´"/>
      <sheetName val="4.1"/>
      <sheetName val="Ajuste corrección"/>
      <sheetName val="4"/>
      <sheetName val="6"/>
      <sheetName val="7"/>
      <sheetName val="8"/>
      <sheetName val="9"/>
      <sheetName val="10.1"/>
      <sheetName val="10.2"/>
      <sheetName val="11.1"/>
      <sheetName val="11.2"/>
      <sheetName val="12"/>
      <sheetName val="Calculos"/>
      <sheetName val="Variaciones"/>
      <sheetName val="13"/>
      <sheetName val="Corficol"/>
      <sheetName val="14"/>
      <sheetName val="16.1"/>
      <sheetName val="Hoja1"/>
      <sheetName val="16.2"/>
      <sheetName val="Efectos por Fusión"/>
      <sheetName val="DEPOSITOS"/>
      <sheetName val="Ajustes"/>
      <sheetName val="Participación Accionaria Junio "/>
      <sheetName val="ECP ATH"/>
      <sheetName val="ECP PORVENIR"/>
      <sheetName val="ECP CASA DE BOLSA"/>
      <sheetName val="ECP CORFICOL"/>
      <sheetName val="ECP FIDUOCCIDENTE"/>
      <sheetName val="ECP OCCIDENTE"/>
      <sheetName val="ECP VTAS Y SERVICI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Competencia"/>
      <sheetName val="ListaMaster"/>
      <sheetName val="ListaVisa"/>
      <sheetName val="Parametros"/>
      <sheetName val=" Resumen "/>
      <sheetName val="Resumen"/>
      <sheetName val="MasterCard"/>
      <sheetName val="VISA"/>
      <sheetName val="American Express"/>
      <sheetName val="Diners"/>
      <sheetName val="Propietaria"/>
      <sheetName val="Consolidado"/>
      <sheetName val="Debito"/>
      <sheetName val="Credito"/>
      <sheetName val="Utilidad Neta Mensual "/>
      <sheetName val="Utilidad Neta Acumulad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UC"/>
      <sheetName val="MC"/>
      <sheetName val="Inversiones BS.108 &amp; BS.136"/>
      <sheetName val="Cartera de Credito Balance"/>
      <sheetName val="Accrued interest Recei. BS.408"/>
      <sheetName val="Accounts Receivable BS.478 -474"/>
      <sheetName val="Deferred Expenses BS.556"/>
      <sheetName val="OREOS BS.558"/>
      <sheetName val="Other Assets-Other BS.567"/>
      <sheetName val="Int &amp; Non-int Acc. BS.584-596"/>
      <sheetName val="Saving Deposits BS.646"/>
      <sheetName val="Time Deposits BS.658"/>
      <sheetName val="Accrued Expenses BS.776-778"/>
      <sheetName val="Accounts Payable BS.788"/>
      <sheetName val="Time Deposits (PL.120)"/>
      <sheetName val="Swap Gain MtM (PL.501)"/>
      <sheetName val="Gain on Sale of OREOs (PL.502)"/>
      <sheetName val="Other Compensation (PL.581)"/>
      <sheetName val="Other Comp Benefits (PL.601)"/>
      <sheetName val="Rents Build &amp; Park (PL.621)"/>
      <sheetName val="Consulting Fees (PL.657)"/>
      <sheetName val="Professional Services (PL.661)"/>
      <sheetName val="Insurance (PL.665)"/>
      <sheetName val="Frauds (PL.713)"/>
      <sheetName val="Veh &amp; Equ Maintenance (PL.721)"/>
      <sheetName val="Representation Expnses (PL.741)"/>
      <sheetName val="Corporate Expenses (PL.717)"/>
      <sheetName val="Other Income (PL.505)"/>
      <sheetName val="Other Services (PL.773)"/>
      <sheetName val="Depreciation (PL.797)"/>
      <sheetName val="Cuentas de Orden, Tesorería"/>
      <sheetName val="Cuentas de Orden, Otros"/>
      <sheetName val="Cuentas de Orden, Riesg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Catalogo"/>
      <sheetName val="23 Part Adq"/>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7"/>
      <sheetName val="#2006"/>
      <sheetName val="#2005"/>
      <sheetName val="#2004"/>
      <sheetName val="#2003"/>
      <sheetName val="#2002"/>
      <sheetName val="WIZ"/>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 CONSOLIDADO"/>
      <sheetName val="381-ME Corporacion "/>
      <sheetName val="381-ML Corporacion"/>
      <sheetName val="381-UVR Corporacion"/>
      <sheetName val="382-CC Corporacion"/>
      <sheetName val="383-ME Corporacion"/>
      <sheetName val="383-ML Corporacion"/>
      <sheetName val="383-UVR Corporacion"/>
      <sheetName val="384-Acciones Corporacion"/>
      <sheetName val="385-TC Corporacion"/>
      <sheetName val="381-TI Casa de Bolsa"/>
      <sheetName val="383-TI Casa de Bolsa"/>
      <sheetName val="384-Acciones Casa de Bolsa"/>
      <sheetName val="435-Fiduciaria"/>
      <sheetName val="436-Fiduciaria"/>
      <sheetName val="437-Fiduciaria"/>
      <sheetName val="439-Fiduciaria"/>
      <sheetName val="440-Fiduciaria"/>
      <sheetName val="381-ME Leasing"/>
      <sheetName val="381-ML Leasing"/>
      <sheetName val="381-UVR Leasing"/>
      <sheetName val="382-CC Leasing"/>
      <sheetName val="383-ME Leasing"/>
      <sheetName val="383-ML Leasing"/>
      <sheetName val="383-UVR Leasing"/>
      <sheetName val="384-Acciones Leasing"/>
      <sheetName val="385-TC Leasing"/>
    </sheetNames>
    <sheetDataSet>
      <sheetData sheetId="0" refreshError="1"/>
      <sheetData sheetId="1" refreshError="1"/>
      <sheetData sheetId="2" refreshError="1"/>
      <sheetData sheetId="3" refreshError="1"/>
      <sheetData sheetId="4"/>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JUSTES STELLA"/>
      <sheetName val="B.BTA.S.VALORES"/>
      <sheetName val="ahorramas 31-12-98 bce"/>
      <sheetName val="ahorramas 31-12-98 p-g"/>
      <sheetName val="AJUSTE-PYG-VILLAS"/>
      <sheetName val="CAL.INT.MIN.ARREGLO-OCC."/>
      <sheetName val="ARREGLOVILLASAHORRAMAS"/>
      <sheetName val="ARREGLO INT.MIN."/>
      <sheetName val="SABANAS"/>
      <sheetName val="usgaap"/>
      <sheetName val="ajustes us-gaap"/>
      <sheetName val="conciliación  utilida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o"/>
      <sheetName val="oficial"/>
    </sheetNames>
    <sheetDataSet>
      <sheetData sheetId="0" refreshError="1"/>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G PUC"/>
      <sheetName val="BG PUC HOMOLOGADO"/>
      <sheetName val="Balance General"/>
      <sheetName val="Estado de Resultados"/>
      <sheetName val="E. Cambios Patrim"/>
      <sheetName val="E. Flujo de Fondos"/>
      <sheetName val="Oper recip"/>
      <sheetName val="Composic Acc"/>
      <sheetName val="Inversiones Ath"/>
      <sheetName val="Empleados"/>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DATA1"/>
      <sheetName val="Hoja4"/>
      <sheetName val="DATA2"/>
    </sheetNames>
    <sheetDataSet>
      <sheetData sheetId="0"/>
      <sheetData sheetId="1" refreshError="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nes"/>
      <sheetName val="Enero"/>
      <sheetName val="Febrero"/>
      <sheetName val="Marzo"/>
      <sheetName val="Abril"/>
      <sheetName val="Mayo"/>
      <sheetName val="Junio"/>
      <sheetName val="Julio"/>
      <sheetName val="Agosto"/>
      <sheetName val="Septiembre"/>
      <sheetName val="Octubre"/>
      <sheetName val="Noviembre"/>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C9271-92C5-4F20-A21F-3D6D1F90FF6A}">
  <dimension ref="B1:V38"/>
  <sheetViews>
    <sheetView tabSelected="1" topLeftCell="A19" zoomScale="60" zoomScaleNormal="60" workbookViewId="0">
      <selection activeCell="I9" sqref="I9"/>
    </sheetView>
  </sheetViews>
  <sheetFormatPr defaultColWidth="11.453125" defaultRowHeight="12.5" x14ac:dyDescent="0.25"/>
  <cols>
    <col min="1" max="1" width="3.1796875" style="1" customWidth="1"/>
    <col min="2" max="2" width="3.453125" style="1" customWidth="1"/>
    <col min="3" max="3" width="35.54296875" style="1" customWidth="1"/>
    <col min="4" max="4" width="2.54296875" style="1" customWidth="1"/>
    <col min="5" max="5" width="38.7265625" style="1" customWidth="1"/>
    <col min="6" max="6" width="10.81640625" style="1" customWidth="1"/>
    <col min="7" max="7" width="23.453125" style="1" customWidth="1"/>
    <col min="8" max="8" width="7.54296875" style="1" customWidth="1"/>
    <col min="9" max="9" width="68.1796875" style="1" customWidth="1"/>
    <col min="10" max="10" width="5.81640625" style="1" customWidth="1"/>
    <col min="11" max="11" width="28.1796875" style="1" customWidth="1"/>
    <col min="12" max="12" width="4.26953125" style="1" customWidth="1"/>
    <col min="13" max="13" width="78.7265625" style="1" customWidth="1"/>
    <col min="14" max="14" width="5.81640625" style="1" customWidth="1"/>
    <col min="15" max="15" width="24.81640625" style="1" customWidth="1"/>
    <col min="16" max="16" width="7" style="1" customWidth="1"/>
    <col min="17" max="16384" width="11.453125" style="1"/>
  </cols>
  <sheetData>
    <row r="1" spans="2:16" ht="13" thickBot="1" x14ac:dyDescent="0.3"/>
    <row r="2" spans="2:16" ht="18" customHeight="1" thickTop="1" x14ac:dyDescent="0.25">
      <c r="B2" s="2"/>
      <c r="C2" s="3"/>
      <c r="D2" s="3"/>
      <c r="E2" s="3"/>
      <c r="F2" s="3"/>
      <c r="G2" s="3"/>
      <c r="H2" s="3"/>
      <c r="I2" s="3"/>
      <c r="J2" s="3"/>
      <c r="K2" s="3"/>
      <c r="L2" s="3"/>
      <c r="M2" s="3"/>
      <c r="N2" s="3"/>
      <c r="O2" s="3"/>
      <c r="P2" s="4"/>
    </row>
    <row r="3" spans="2:16" ht="18" customHeight="1" x14ac:dyDescent="0.3">
      <c r="B3" s="5"/>
      <c r="E3" s="6" t="s">
        <v>0</v>
      </c>
      <c r="F3" s="7" t="s">
        <v>1</v>
      </c>
      <c r="G3" s="7"/>
      <c r="H3" s="7"/>
      <c r="I3" s="7"/>
      <c r="J3" s="7"/>
      <c r="K3" s="7"/>
      <c r="L3" s="7"/>
      <c r="M3" s="7"/>
      <c r="N3" s="8"/>
      <c r="O3" s="8"/>
      <c r="P3" s="9"/>
    </row>
    <row r="4" spans="2:16" ht="18" customHeight="1" x14ac:dyDescent="0.3">
      <c r="B4" s="5"/>
      <c r="E4" s="10"/>
      <c r="F4" s="7"/>
      <c r="G4" s="7"/>
      <c r="H4" s="7"/>
      <c r="I4" s="7"/>
      <c r="J4" s="7"/>
      <c r="K4" s="7"/>
      <c r="L4" s="7"/>
      <c r="M4" s="7"/>
      <c r="N4" s="8"/>
      <c r="O4" s="8"/>
      <c r="P4" s="9"/>
    </row>
    <row r="5" spans="2:16" ht="41.25" customHeight="1" x14ac:dyDescent="0.3">
      <c r="B5" s="5"/>
      <c r="E5" s="11" t="s">
        <v>2</v>
      </c>
      <c r="F5" s="12" t="s">
        <v>3</v>
      </c>
      <c r="G5" s="13"/>
      <c r="H5" s="13"/>
      <c r="I5" s="13"/>
      <c r="J5" s="13"/>
      <c r="K5" s="13"/>
      <c r="L5" s="13"/>
      <c r="M5" s="14"/>
      <c r="N5" s="15"/>
      <c r="O5" s="15"/>
      <c r="P5" s="9"/>
    </row>
    <row r="6" spans="2:16" ht="18" customHeight="1" thickBot="1" x14ac:dyDescent="0.35">
      <c r="B6" s="5"/>
      <c r="E6" s="16"/>
      <c r="F6" s="15"/>
      <c r="G6" s="15"/>
      <c r="H6" s="15"/>
      <c r="I6" s="15"/>
      <c r="J6" s="15"/>
      <c r="K6" s="15"/>
      <c r="L6" s="15"/>
      <c r="P6" s="9"/>
    </row>
    <row r="7" spans="2:16" ht="93" customHeight="1" thickBot="1" x14ac:dyDescent="0.3">
      <c r="B7" s="5"/>
      <c r="I7" s="17" t="s">
        <v>4</v>
      </c>
      <c r="J7" s="18"/>
      <c r="K7" s="19"/>
      <c r="M7" s="20">
        <f>+AVERAGE(G25,G27,G29,G31,G33)</f>
        <v>0.8586134453781511</v>
      </c>
      <c r="N7" s="21"/>
      <c r="O7" s="21"/>
      <c r="P7" s="9"/>
    </row>
    <row r="8" spans="2:16" ht="18" customHeight="1" x14ac:dyDescent="0.35">
      <c r="B8" s="5"/>
      <c r="M8" s="22"/>
      <c r="N8" s="22"/>
      <c r="O8" s="22"/>
      <c r="P8" s="9"/>
    </row>
    <row r="9" spans="2:16" ht="18" customHeight="1" x14ac:dyDescent="0.25">
      <c r="B9" s="5"/>
      <c r="P9" s="9"/>
    </row>
    <row r="10" spans="2:16" x14ac:dyDescent="0.25">
      <c r="B10" s="5"/>
      <c r="P10" s="9"/>
    </row>
    <row r="11" spans="2:16" x14ac:dyDescent="0.25">
      <c r="B11" s="5"/>
      <c r="P11" s="9"/>
    </row>
    <row r="12" spans="2:16" x14ac:dyDescent="0.25">
      <c r="B12" s="5"/>
      <c r="P12" s="9"/>
    </row>
    <row r="13" spans="2:16" x14ac:dyDescent="0.25">
      <c r="B13" s="5"/>
      <c r="P13" s="9"/>
    </row>
    <row r="14" spans="2:16" x14ac:dyDescent="0.25">
      <c r="B14" s="5"/>
      <c r="P14" s="9"/>
    </row>
    <row r="15" spans="2:16" x14ac:dyDescent="0.25">
      <c r="B15" s="5"/>
      <c r="P15" s="9"/>
    </row>
    <row r="16" spans="2:16" x14ac:dyDescent="0.25">
      <c r="B16" s="5"/>
      <c r="P16" s="9"/>
    </row>
    <row r="17" spans="2:22" ht="23" x14ac:dyDescent="0.25">
      <c r="B17" s="5"/>
      <c r="C17" s="23" t="s">
        <v>5</v>
      </c>
      <c r="D17" s="24"/>
      <c r="E17" s="24"/>
      <c r="F17" s="24"/>
      <c r="G17" s="24"/>
      <c r="H17" s="24"/>
      <c r="I17" s="24"/>
      <c r="J17" s="24"/>
      <c r="K17" s="24"/>
      <c r="L17" s="24"/>
      <c r="M17" s="25"/>
      <c r="N17" s="26"/>
      <c r="O17" s="26"/>
      <c r="P17" s="9"/>
    </row>
    <row r="18" spans="2:22" ht="15.75" customHeight="1" thickBot="1" x14ac:dyDescent="0.3">
      <c r="B18" s="5"/>
      <c r="C18" s="27"/>
      <c r="D18" s="27"/>
      <c r="E18" s="27"/>
      <c r="F18" s="27"/>
      <c r="G18" s="27"/>
      <c r="H18" s="27"/>
      <c r="I18" s="27"/>
      <c r="J18" s="27"/>
      <c r="K18" s="27"/>
      <c r="L18" s="27"/>
      <c r="M18" s="27"/>
      <c r="N18" s="28"/>
      <c r="O18" s="28"/>
      <c r="P18" s="9"/>
    </row>
    <row r="19" spans="2:22" ht="141.75" customHeight="1" x14ac:dyDescent="0.25">
      <c r="B19" s="5"/>
      <c r="C19" s="29" t="s">
        <v>6</v>
      </c>
      <c r="D19" s="30"/>
      <c r="E19" s="31" t="s">
        <v>7</v>
      </c>
      <c r="F19" s="32" t="s">
        <v>8</v>
      </c>
      <c r="G19" s="32"/>
      <c r="H19" s="32"/>
      <c r="I19" s="32"/>
      <c r="J19" s="32"/>
      <c r="K19" s="32"/>
      <c r="L19" s="32"/>
      <c r="M19" s="33"/>
      <c r="N19" s="34"/>
      <c r="O19" s="34"/>
      <c r="P19" s="9"/>
    </row>
    <row r="20" spans="2:22" ht="105.75" customHeight="1" x14ac:dyDescent="0.25">
      <c r="B20" s="5"/>
      <c r="C20" s="29" t="s">
        <v>9</v>
      </c>
      <c r="D20" s="30"/>
      <c r="E20" s="31" t="s">
        <v>7</v>
      </c>
      <c r="F20" s="35" t="s">
        <v>10</v>
      </c>
      <c r="G20" s="35"/>
      <c r="H20" s="35"/>
      <c r="I20" s="35"/>
      <c r="J20" s="35"/>
      <c r="K20" s="35"/>
      <c r="L20" s="35"/>
      <c r="M20" s="36"/>
      <c r="N20" s="34"/>
      <c r="O20" s="34"/>
      <c r="P20" s="9"/>
    </row>
    <row r="21" spans="2:22" ht="143.25" customHeight="1" thickBot="1" x14ac:dyDescent="0.3">
      <c r="B21" s="5"/>
      <c r="C21" s="37" t="s">
        <v>11</v>
      </c>
      <c r="D21" s="38"/>
      <c r="E21" s="31" t="s">
        <v>7</v>
      </c>
      <c r="F21" s="39" t="s">
        <v>12</v>
      </c>
      <c r="G21" s="39"/>
      <c r="H21" s="39"/>
      <c r="I21" s="39"/>
      <c r="J21" s="39"/>
      <c r="K21" s="39"/>
      <c r="L21" s="39"/>
      <c r="M21" s="40"/>
      <c r="N21" s="34"/>
      <c r="O21" s="34"/>
      <c r="P21" s="9"/>
    </row>
    <row r="22" spans="2:22" ht="66" customHeight="1" thickBot="1" x14ac:dyDescent="0.35">
      <c r="B22" s="5"/>
      <c r="G22" s="41"/>
      <c r="P22" s="9"/>
    </row>
    <row r="23" spans="2:22" ht="102.75" customHeight="1" thickBot="1" x14ac:dyDescent="0.35">
      <c r="B23" s="5"/>
      <c r="C23" s="42" t="s">
        <v>13</v>
      </c>
      <c r="D23" s="43"/>
      <c r="E23" s="44" t="s">
        <v>14</v>
      </c>
      <c r="F23" s="43"/>
      <c r="G23" s="44" t="s">
        <v>15</v>
      </c>
      <c r="H23" s="43"/>
      <c r="I23" s="45" t="s">
        <v>16</v>
      </c>
      <c r="J23" s="46"/>
      <c r="K23" s="47" t="s">
        <v>17</v>
      </c>
      <c r="L23" s="46"/>
      <c r="M23" s="48" t="s">
        <v>18</v>
      </c>
      <c r="N23" s="46"/>
      <c r="O23" s="49" t="s">
        <v>19</v>
      </c>
      <c r="P23" s="9"/>
      <c r="Q23" s="50"/>
    </row>
    <row r="24" spans="2:22" ht="6.75" customHeight="1" x14ac:dyDescent="0.45">
      <c r="B24" s="5"/>
      <c r="C24" s="51"/>
      <c r="D24"/>
      <c r="E24"/>
      <c r="F24"/>
      <c r="G24"/>
      <c r="H24"/>
      <c r="I24" s="52"/>
      <c r="J24"/>
      <c r="K24" s="52"/>
      <c r="L24"/>
      <c r="M24"/>
      <c r="N24"/>
      <c r="O24"/>
      <c r="P24" s="9"/>
    </row>
    <row r="25" spans="2:22" ht="179.25" customHeight="1" x14ac:dyDescent="0.25">
      <c r="B25" s="5"/>
      <c r="C25" s="53" t="s">
        <v>20</v>
      </c>
      <c r="D25" s="54"/>
      <c r="E25" s="55" t="str">
        <f>+IF([1]Hoja1!$N$2&gt;=0.5,"Si","No")</f>
        <v>Si</v>
      </c>
      <c r="F25" s="56"/>
      <c r="G25" s="57">
        <f>+[1]Hoja1!N2</f>
        <v>0.70833333333333337</v>
      </c>
      <c r="H25" s="56"/>
      <c r="I25" s="58" t="s">
        <v>21</v>
      </c>
      <c r="J25" s="59"/>
      <c r="K25" s="60">
        <v>1</v>
      </c>
      <c r="L25" s="61"/>
      <c r="M25" s="62" t="s">
        <v>22</v>
      </c>
      <c r="N25" s="63"/>
      <c r="O25" s="64">
        <f>G25-K25</f>
        <v>-0.29166666666666663</v>
      </c>
      <c r="P25" s="65"/>
      <c r="Q25" s="66"/>
      <c r="R25" s="66"/>
      <c r="S25" s="66"/>
      <c r="T25" s="66"/>
      <c r="U25" s="66"/>
      <c r="V25" s="66"/>
    </row>
    <row r="26" spans="2:22" ht="6.75" customHeight="1" x14ac:dyDescent="0.45">
      <c r="B26" s="5"/>
      <c r="C26" s="51"/>
      <c r="D26"/>
      <c r="E26" s="67"/>
      <c r="F26"/>
      <c r="G26" s="68"/>
      <c r="H26"/>
      <c r="I26" s="69"/>
      <c r="J26"/>
      <c r="K26" s="52"/>
      <c r="L26"/>
      <c r="M26" s="70"/>
      <c r="N26" s="70"/>
      <c r="O26" s="71"/>
      <c r="P26" s="9"/>
    </row>
    <row r="27" spans="2:22" ht="128.25" customHeight="1" x14ac:dyDescent="0.25">
      <c r="B27" s="5"/>
      <c r="C27" s="72" t="s">
        <v>23</v>
      </c>
      <c r="D27" s="54"/>
      <c r="E27" s="55" t="str">
        <f>+IF([1]Hoja1!$N$26&gt;=0.5,"Si","No")</f>
        <v>Si</v>
      </c>
      <c r="F27"/>
      <c r="G27" s="57">
        <f>+[1]Hoja1!N26</f>
        <v>0.88235294117647056</v>
      </c>
      <c r="H27"/>
      <c r="I27" s="58" t="s">
        <v>24</v>
      </c>
      <c r="J27"/>
      <c r="K27" s="60">
        <v>1</v>
      </c>
      <c r="L27" s="73"/>
      <c r="M27" s="62" t="s">
        <v>25</v>
      </c>
      <c r="N27" s="63"/>
      <c r="O27" s="64">
        <f>G27-K27</f>
        <v>-0.11764705882352944</v>
      </c>
      <c r="P27" s="9"/>
    </row>
    <row r="28" spans="2:22" ht="6.75" customHeight="1" x14ac:dyDescent="0.45">
      <c r="B28" s="5"/>
      <c r="C28" s="51"/>
      <c r="D28"/>
      <c r="E28" s="67"/>
      <c r="F28"/>
      <c r="G28" s="68"/>
      <c r="H28"/>
      <c r="I28" s="69"/>
      <c r="J28"/>
      <c r="K28" s="52"/>
      <c r="L28"/>
      <c r="M28" s="70"/>
      <c r="N28" s="70"/>
      <c r="O28" s="71"/>
      <c r="P28" s="9"/>
    </row>
    <row r="29" spans="2:22" ht="111" customHeight="1" x14ac:dyDescent="0.25">
      <c r="B29" s="5"/>
      <c r="C29" s="74" t="s">
        <v>26</v>
      </c>
      <c r="D29" s="54"/>
      <c r="E29" s="55" t="str">
        <f>+IF([1]Hoja1!$N$43&gt;=0.5,"Si","No")</f>
        <v>Si</v>
      </c>
      <c r="F29"/>
      <c r="G29" s="57">
        <f>+[1]Hoja1!N43</f>
        <v>0.79166666666666663</v>
      </c>
      <c r="H29"/>
      <c r="I29" s="58" t="s">
        <v>27</v>
      </c>
      <c r="J29"/>
      <c r="K29" s="60">
        <v>1</v>
      </c>
      <c r="L29" s="73"/>
      <c r="M29" s="62" t="s">
        <v>28</v>
      </c>
      <c r="N29" s="63"/>
      <c r="O29" s="64">
        <f>G29-K29</f>
        <v>-0.20833333333333337</v>
      </c>
      <c r="P29" s="9"/>
    </row>
    <row r="30" spans="2:22" ht="6.75" customHeight="1" x14ac:dyDescent="0.45">
      <c r="B30" s="5"/>
      <c r="C30" s="51"/>
      <c r="D30"/>
      <c r="E30" s="67"/>
      <c r="F30"/>
      <c r="G30" s="68"/>
      <c r="H30"/>
      <c r="I30" s="69"/>
      <c r="J30"/>
      <c r="K30" s="52"/>
      <c r="L30"/>
      <c r="M30" s="70"/>
      <c r="N30" s="70"/>
      <c r="O30" s="71"/>
      <c r="P30" s="9"/>
    </row>
    <row r="31" spans="2:22" ht="139.5" customHeight="1" x14ac:dyDescent="0.25">
      <c r="B31" s="5"/>
      <c r="C31" s="75" t="s">
        <v>29</v>
      </c>
      <c r="D31" s="54"/>
      <c r="E31" s="55" t="str">
        <f>+IF([1]Hoja1!$N$55&gt;=0.5,"Si","No")</f>
        <v>Si</v>
      </c>
      <c r="F31"/>
      <c r="G31" s="57">
        <f>+[1]Hoja1!N55</f>
        <v>0.9285714285714286</v>
      </c>
      <c r="H31"/>
      <c r="I31" s="76" t="s">
        <v>30</v>
      </c>
      <c r="J31"/>
      <c r="K31" s="60">
        <v>1</v>
      </c>
      <c r="L31" s="73"/>
      <c r="M31" s="62" t="s">
        <v>31</v>
      </c>
      <c r="N31" s="63"/>
      <c r="O31" s="64">
        <f>G31-K31</f>
        <v>-7.1428571428571397E-2</v>
      </c>
      <c r="P31" s="9"/>
    </row>
    <row r="32" spans="2:22" ht="6.75" customHeight="1" x14ac:dyDescent="0.45">
      <c r="B32" s="5"/>
      <c r="C32" s="51"/>
      <c r="D32"/>
      <c r="E32" s="67"/>
      <c r="F32"/>
      <c r="G32" s="68"/>
      <c r="H32"/>
      <c r="I32" s="69"/>
      <c r="J32"/>
      <c r="K32" s="52"/>
      <c r="L32"/>
      <c r="M32" s="70"/>
      <c r="N32" s="70"/>
      <c r="O32" s="71"/>
      <c r="P32" s="9"/>
    </row>
    <row r="33" spans="2:16" ht="161.25" customHeight="1" thickBot="1" x14ac:dyDescent="0.3">
      <c r="B33" s="5"/>
      <c r="C33" s="77" t="s">
        <v>32</v>
      </c>
      <c r="D33" s="54"/>
      <c r="E33" s="55" t="str">
        <f>+IF([1]Hoja1!$N$69&gt;=0.5,"Si","No")</f>
        <v>Si</v>
      </c>
      <c r="F33"/>
      <c r="G33" s="57">
        <f>+[1]Hoja1!N69</f>
        <v>0.9821428571428571</v>
      </c>
      <c r="H33"/>
      <c r="I33" s="78" t="s">
        <v>33</v>
      </c>
      <c r="J33"/>
      <c r="K33" s="60">
        <v>1</v>
      </c>
      <c r="L33" s="73"/>
      <c r="M33" s="62" t="s">
        <v>34</v>
      </c>
      <c r="N33" s="63"/>
      <c r="O33" s="64">
        <f>G33-K33</f>
        <v>-1.7857142857142905E-2</v>
      </c>
      <c r="P33" s="9"/>
    </row>
    <row r="34" spans="2:16" ht="15.5" x14ac:dyDescent="0.25">
      <c r="B34" s="5"/>
      <c r="C34" s="79"/>
      <c r="D34" s="79"/>
      <c r="E34" s="28"/>
      <c r="M34" s="80"/>
      <c r="N34" s="80"/>
      <c r="O34" s="80"/>
      <c r="P34" s="9"/>
    </row>
    <row r="35" spans="2:16" ht="15.5" x14ac:dyDescent="0.25">
      <c r="B35" s="5"/>
      <c r="C35" s="81"/>
      <c r="D35" s="79"/>
      <c r="E35" s="28"/>
      <c r="M35" s="80"/>
      <c r="N35" s="80"/>
      <c r="O35" s="80"/>
      <c r="P35" s="9"/>
    </row>
    <row r="36" spans="2:16" ht="13" x14ac:dyDescent="0.3">
      <c r="B36" s="5"/>
      <c r="C36" s="82"/>
      <c r="P36" s="9"/>
    </row>
    <row r="37" spans="2:16" ht="13" thickBot="1" x14ac:dyDescent="0.3">
      <c r="B37" s="83"/>
      <c r="C37" s="84"/>
      <c r="D37" s="84"/>
      <c r="E37" s="84"/>
      <c r="F37" s="84"/>
      <c r="G37" s="84"/>
      <c r="H37" s="84"/>
      <c r="I37" s="84"/>
      <c r="J37" s="84"/>
      <c r="K37" s="84"/>
      <c r="L37" s="84"/>
      <c r="M37" s="84"/>
      <c r="N37" s="84"/>
      <c r="O37" s="84"/>
      <c r="P37" s="85"/>
    </row>
    <row r="38" spans="2:16" ht="13" thickTop="1" x14ac:dyDescent="0.25"/>
  </sheetData>
  <sheetProtection password="D72A" sheet="1" objects="1" scenarios="1" formatCells="0" formatColumns="0" formatRows="0"/>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 G33">
    <cfRule type="cellIs" dxfId="26" priority="25" operator="between">
      <formula>0.76</formula>
      <formula>1</formula>
    </cfRule>
    <cfRule type="cellIs" dxfId="25" priority="26" operator="between">
      <formula>0.51</formula>
      <formula>0.75</formula>
    </cfRule>
    <cfRule type="cellIs" dxfId="24" priority="27" operator="between">
      <formula>0.26</formula>
      <formula>0.5</formula>
    </cfRule>
  </conditionalFormatting>
  <conditionalFormatting sqref="K25">
    <cfRule type="cellIs" dxfId="23" priority="17" operator="between">
      <formula>0.76</formula>
      <formula>1</formula>
    </cfRule>
    <cfRule type="cellIs" dxfId="22" priority="18" operator="between">
      <formula>0.51</formula>
      <formula>0.75</formula>
    </cfRule>
    <cfRule type="cellIs" dxfId="21" priority="19" operator="between">
      <formula>0.26</formula>
      <formula>0.5</formula>
    </cfRule>
  </conditionalFormatting>
  <conditionalFormatting sqref="K27">
    <cfRule type="cellIs" dxfId="20" priority="13" operator="between">
      <formula>0.76</formula>
      <formula>1</formula>
    </cfRule>
    <cfRule type="cellIs" dxfId="19" priority="14" operator="between">
      <formula>0.51</formula>
      <formula>0.75</formula>
    </cfRule>
    <cfRule type="cellIs" dxfId="18" priority="15" operator="between">
      <formula>0.26</formula>
      <formula>0.5</formula>
    </cfRule>
  </conditionalFormatting>
  <conditionalFormatting sqref="K29">
    <cfRule type="cellIs" dxfId="17" priority="9" operator="between">
      <formula>0.76</formula>
      <formula>1</formula>
    </cfRule>
    <cfRule type="cellIs" dxfId="16" priority="10" operator="between">
      <formula>0.51</formula>
      <formula>0.75</formula>
    </cfRule>
    <cfRule type="cellIs" dxfId="15" priority="11" operator="between">
      <formula>0.26</formula>
      <formula>0.5</formula>
    </cfRule>
  </conditionalFormatting>
  <conditionalFormatting sqref="K31">
    <cfRule type="cellIs" dxfId="14" priority="5" operator="between">
      <formula>0.76</formula>
      <formula>1</formula>
    </cfRule>
    <cfRule type="cellIs" dxfId="13" priority="6" operator="between">
      <formula>0.51</formula>
      <formula>0.75</formula>
    </cfRule>
    <cfRule type="cellIs" dxfId="12" priority="7" operator="between">
      <formula>0.26</formula>
      <formula>0.5</formula>
    </cfRule>
  </conditionalFormatting>
  <conditionalFormatting sqref="K33">
    <cfRule type="cellIs" dxfId="11" priority="1" operator="between">
      <formula>0.76</formula>
      <formula>1</formula>
    </cfRule>
    <cfRule type="cellIs" dxfId="10" priority="2" operator="between">
      <formula>0.51</formula>
      <formula>0.75</formula>
    </cfRule>
    <cfRule type="cellIs" dxfId="9" priority="3" operator="between">
      <formula>0.26</formula>
      <formula>0.5</formula>
    </cfRule>
  </conditionalFormatting>
  <conditionalFormatting sqref="M7">
    <cfRule type="cellIs" priority="21" operator="between">
      <formula>0.76</formula>
      <formula>1</formula>
    </cfRule>
    <cfRule type="cellIs" dxfId="8" priority="22" operator="between">
      <formula>0.51</formula>
      <formula>0.75</formula>
    </cfRule>
    <cfRule type="cellIs" dxfId="7" priority="23" operator="between">
      <formula>0.26</formula>
      <formula>0.5</formula>
    </cfRule>
    <cfRule type="cellIs" dxfId="6" priority="24" operator="between">
      <formula>0</formula>
      <formula>0.25</formula>
    </cfRule>
  </conditionalFormatting>
  <conditionalFormatting sqref="G25 G27 G29 G31 G33">
    <cfRule type="cellIs" dxfId="5" priority="28" operator="between">
      <formula>0</formula>
      <formula>#REF!</formula>
    </cfRule>
  </conditionalFormatting>
  <conditionalFormatting sqref="K25">
    <cfRule type="cellIs" dxfId="4" priority="20" operator="between">
      <formula>0</formula>
      <formula>#REF!</formula>
    </cfRule>
  </conditionalFormatting>
  <conditionalFormatting sqref="K27">
    <cfRule type="cellIs" dxfId="3" priority="16" operator="between">
      <formula>0</formula>
      <formula>#REF!</formula>
    </cfRule>
  </conditionalFormatting>
  <conditionalFormatting sqref="K29">
    <cfRule type="cellIs" dxfId="2" priority="12" operator="between">
      <formula>0</formula>
      <formula>#REF!</formula>
    </cfRule>
  </conditionalFormatting>
  <conditionalFormatting sqref="K31">
    <cfRule type="cellIs" dxfId="1" priority="8" operator="between">
      <formula>0</formula>
      <formula>#REF!</formula>
    </cfRule>
  </conditionalFormatting>
  <conditionalFormatting sqref="K33">
    <cfRule type="cellIs" dxfId="0" priority="4" operator="between">
      <formula>0</formula>
      <formula>#REF!</formula>
    </cfRule>
  </conditionalFormatting>
  <dataValidations count="4">
    <dataValidation type="list" allowBlank="1" showInputMessage="1" showErrorMessage="1" sqref="E19" xr:uid="{87061B1C-AE4E-494C-8473-5559F7564367}">
      <formula1>"Si,No,En proceso"</formula1>
    </dataValidation>
    <dataValidation type="list" allowBlank="1" showInputMessage="1" showErrorMessage="1" sqref="N20:O20 E20:E21" xr:uid="{3855842E-EE78-4A9E-8C17-208BA7CDA3AF}">
      <formula1>"Si, No"</formula1>
    </dataValidation>
    <dataValidation type="list" allowBlank="1" showInputMessage="1" showErrorMessage="1" sqref="N19:O19" xr:uid="{861AEDEE-F52B-4B8D-879A-93B06C6B0B99}">
      <formula1>"Si,No"</formula1>
    </dataValidation>
    <dataValidation allowBlank="1" showInputMessage="1" showErrorMessage="1" prompt="Celda formulada, información proveniente de la pestaña de deficiencias." sqref="E23" xr:uid="{DD308DFE-3A5D-41E4-9331-B9BC818F937E}"/>
  </dataValidations>
  <pageMargins left="0.7" right="0.7" top="0.75" bottom="0.75" header="0.3" footer="0.3"/>
  <pageSetup orientation="portrait"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Conclusiones</vt:lpstr>
    </vt:vector>
  </TitlesOfParts>
  <Company>PricewaterhouseCoopers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ANYELA ISABEL Mendez Santos (CO)</dc:creator>
  <cp:lastModifiedBy>ANYELA ISABEL Mendez Santos (CO)</cp:lastModifiedBy>
  <dcterms:created xsi:type="dcterms:W3CDTF">2024-02-06T20:27:43Z</dcterms:created>
  <dcterms:modified xsi:type="dcterms:W3CDTF">2024-02-06T20:28:20Z</dcterms:modified>
</cp:coreProperties>
</file>