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ELIPE RESTREPO\Desktop\AND\Indicadores PES\2021\"/>
    </mc:Choice>
  </mc:AlternateContent>
  <xr:revisionPtr revIDLastSave="0" documentId="13_ncr:1_{4A7C06B5-F65B-4E8D-A045-2ADA267DFF8E}" xr6:coauthVersionLast="45" xr6:coauthVersionMax="46" xr10:uidLastSave="{00000000-0000-0000-0000-000000000000}"/>
  <bookViews>
    <workbookView xWindow="-120" yWindow="-120" windowWidth="19440" windowHeight="11640" tabRatio="846" activeTab="1" xr2:uid="{00000000-000D-0000-FFFF-FFFF00000000}"/>
  </bookViews>
  <sheets>
    <sheet name="Conv" sheetId="19" r:id="rId1"/>
    <sheet name="Actualización PE 4T-2021" sheetId="27" r:id="rId2"/>
    <sheet name="Lista Desplegable" sheetId="8" state="hidden" r:id="rId3"/>
  </sheets>
  <externalReferences>
    <externalReference r:id="rId4"/>
    <externalReference r:id="rId5"/>
    <externalReference r:id="rId6"/>
  </externalReferences>
  <definedNames>
    <definedName name="_xlnm._FilterDatabase" localSheetId="1" hidden="1">'Actualización PE 4T-2021'!$A$7:$AG$195</definedName>
    <definedName name="_xlnm.Print_Area" localSheetId="1">'Actualización PE 4T-2021'!$A$1:$AH$194</definedName>
    <definedName name="in_001" localSheetId="1">#REF!</definedName>
    <definedName name="in_001" localSheetId="0">#REF!</definedName>
    <definedName name="in_001">#REF!</definedName>
    <definedName name="ini_10" localSheetId="1">#REF!</definedName>
    <definedName name="ini_10" localSheetId="0">#REF!</definedName>
    <definedName name="ini_10">#REF!</definedName>
    <definedName name="ini_11" localSheetId="1">#REF!</definedName>
    <definedName name="ini_11" localSheetId="0">#REF!</definedName>
    <definedName name="ini_11">#REF!</definedName>
    <definedName name="ini_12" localSheetId="1">#REF!</definedName>
    <definedName name="ini_12" localSheetId="0">#REF!</definedName>
    <definedName name="ini_12">#REF!</definedName>
    <definedName name="ini_13" localSheetId="1">#REF!</definedName>
    <definedName name="ini_13" localSheetId="0">#REF!</definedName>
    <definedName name="ini_13">#REF!</definedName>
    <definedName name="ini_14" localSheetId="1">#REF!</definedName>
    <definedName name="ini_14" localSheetId="0">#REF!</definedName>
    <definedName name="ini_14">#REF!</definedName>
    <definedName name="ini_15" localSheetId="1">#REF!</definedName>
    <definedName name="ini_15" localSheetId="0">#REF!</definedName>
    <definedName name="ini_15">#REF!</definedName>
    <definedName name="ini_16" localSheetId="1">#REF!</definedName>
    <definedName name="ini_16" localSheetId="0">#REF!</definedName>
    <definedName name="ini_16">#REF!</definedName>
    <definedName name="ini_17" localSheetId="1">#REF!</definedName>
    <definedName name="ini_17" localSheetId="0">#REF!</definedName>
    <definedName name="ini_17">#REF!</definedName>
    <definedName name="ini_18" localSheetId="1">#REF!</definedName>
    <definedName name="ini_18" localSheetId="0">#REF!</definedName>
    <definedName name="ini_18">#REF!</definedName>
    <definedName name="ini_19" localSheetId="1">#REF!</definedName>
    <definedName name="ini_19" localSheetId="0">#REF!</definedName>
    <definedName name="ini_19">#REF!</definedName>
    <definedName name="ini_2" localSheetId="1">#REF!</definedName>
    <definedName name="ini_2" localSheetId="0">#REF!</definedName>
    <definedName name="ini_2">#REF!</definedName>
    <definedName name="ini_20" localSheetId="1">#REF!</definedName>
    <definedName name="ini_20" localSheetId="0">#REF!</definedName>
    <definedName name="ini_20">#REF!</definedName>
    <definedName name="ini_21" localSheetId="1">#REF!</definedName>
    <definedName name="ini_21" localSheetId="0">#REF!</definedName>
    <definedName name="ini_21">#REF!</definedName>
    <definedName name="ini_22" localSheetId="1">#REF!</definedName>
    <definedName name="ini_22" localSheetId="0">#REF!</definedName>
    <definedName name="ini_22">#REF!</definedName>
    <definedName name="ini_23" localSheetId="1">#REF!</definedName>
    <definedName name="ini_23" localSheetId="0">#REF!</definedName>
    <definedName name="ini_23">#REF!</definedName>
    <definedName name="ini_24" localSheetId="1">#REF!</definedName>
    <definedName name="ini_24" localSheetId="0">#REF!</definedName>
    <definedName name="ini_24">#REF!</definedName>
    <definedName name="ini_25" localSheetId="1">#REF!</definedName>
    <definedName name="ini_25" localSheetId="0">#REF!</definedName>
    <definedName name="ini_25">#REF!</definedName>
    <definedName name="ini_26" localSheetId="1">#REF!</definedName>
    <definedName name="ini_26" localSheetId="0">#REF!</definedName>
    <definedName name="ini_26">#REF!</definedName>
    <definedName name="ini_27" localSheetId="1">#REF!</definedName>
    <definedName name="ini_27" localSheetId="0">#REF!</definedName>
    <definedName name="ini_27">#REF!</definedName>
    <definedName name="ini_28" localSheetId="1">#REF!</definedName>
    <definedName name="ini_28" localSheetId="0">#REF!</definedName>
    <definedName name="ini_28">#REF!</definedName>
    <definedName name="ini_29" localSheetId="1">#REF!</definedName>
    <definedName name="ini_29" localSheetId="0">#REF!</definedName>
    <definedName name="ini_29">#REF!</definedName>
    <definedName name="ini_3" localSheetId="1">#REF!</definedName>
    <definedName name="ini_3" localSheetId="0">#REF!</definedName>
    <definedName name="ini_3">#REF!</definedName>
    <definedName name="ini_30" localSheetId="1">#REF!</definedName>
    <definedName name="ini_30" localSheetId="0">#REF!</definedName>
    <definedName name="ini_30">#REF!</definedName>
    <definedName name="ini_31" localSheetId="1">#REF!</definedName>
    <definedName name="ini_31" localSheetId="0">#REF!</definedName>
    <definedName name="ini_31">#REF!</definedName>
    <definedName name="ini_32" localSheetId="1">#REF!</definedName>
    <definedName name="ini_32" localSheetId="0">#REF!</definedName>
    <definedName name="ini_32">#REF!</definedName>
    <definedName name="ini_33" localSheetId="1">#REF!</definedName>
    <definedName name="ini_33" localSheetId="0">#REF!</definedName>
    <definedName name="ini_33">#REF!</definedName>
    <definedName name="ini_34" localSheetId="1">#REF!</definedName>
    <definedName name="ini_34" localSheetId="0">#REF!</definedName>
    <definedName name="ini_34">#REF!</definedName>
    <definedName name="ini_35" localSheetId="1">#REF!</definedName>
    <definedName name="ini_35" localSheetId="0">#REF!</definedName>
    <definedName name="ini_35">#REF!</definedName>
    <definedName name="ini_36" localSheetId="1">#REF!</definedName>
    <definedName name="ini_36" localSheetId="0">#REF!</definedName>
    <definedName name="ini_36">#REF!</definedName>
    <definedName name="ini_37" localSheetId="1">#REF!</definedName>
    <definedName name="ini_37" localSheetId="0">#REF!</definedName>
    <definedName name="ini_37">#REF!</definedName>
    <definedName name="ini_38" localSheetId="1">#REF!</definedName>
    <definedName name="ini_38" localSheetId="0">#REF!</definedName>
    <definedName name="ini_38">#REF!</definedName>
    <definedName name="ini_39" localSheetId="1">#REF!</definedName>
    <definedName name="ini_39" localSheetId="0">#REF!</definedName>
    <definedName name="ini_39">#REF!</definedName>
    <definedName name="ini_4" localSheetId="1">#REF!</definedName>
    <definedName name="ini_4" localSheetId="0">#REF!</definedName>
    <definedName name="ini_4">#REF!</definedName>
    <definedName name="ini_40" localSheetId="1">#REF!</definedName>
    <definedName name="ini_40" localSheetId="0">#REF!</definedName>
    <definedName name="ini_40">#REF!</definedName>
    <definedName name="ini_41" localSheetId="1">#REF!</definedName>
    <definedName name="ini_41" localSheetId="0">#REF!</definedName>
    <definedName name="ini_41">#REF!</definedName>
    <definedName name="ini_42" localSheetId="1">#REF!</definedName>
    <definedName name="ini_42" localSheetId="0">#REF!</definedName>
    <definedName name="ini_42">#REF!</definedName>
    <definedName name="ini_43" localSheetId="1">#REF!</definedName>
    <definedName name="ini_43" localSheetId="0">#REF!</definedName>
    <definedName name="ini_43">#REF!</definedName>
    <definedName name="ini_44" localSheetId="1">#REF!</definedName>
    <definedName name="ini_44" localSheetId="0">#REF!</definedName>
    <definedName name="ini_44">#REF!</definedName>
    <definedName name="ini_45" localSheetId="1">#REF!</definedName>
    <definedName name="ini_45" localSheetId="0">#REF!</definedName>
    <definedName name="ini_45">#REF!</definedName>
    <definedName name="ini_46" localSheetId="1">#REF!</definedName>
    <definedName name="ini_46" localSheetId="0">#REF!</definedName>
    <definedName name="ini_46">#REF!</definedName>
    <definedName name="ini_47" localSheetId="1">#REF!</definedName>
    <definedName name="ini_47" localSheetId="0">#REF!</definedName>
    <definedName name="ini_47">#REF!</definedName>
    <definedName name="ini_48" localSheetId="1">#REF!</definedName>
    <definedName name="ini_48" localSheetId="0">#REF!</definedName>
    <definedName name="ini_48">#REF!</definedName>
    <definedName name="ini_49" localSheetId="1">#REF!</definedName>
    <definedName name="ini_49" localSheetId="0">#REF!</definedName>
    <definedName name="ini_49">#REF!</definedName>
    <definedName name="ini_5" localSheetId="1">#REF!</definedName>
    <definedName name="ini_5" localSheetId="0">#REF!</definedName>
    <definedName name="ini_5">#REF!</definedName>
    <definedName name="ini_50" localSheetId="1">#REF!</definedName>
    <definedName name="ini_50" localSheetId="0">#REF!</definedName>
    <definedName name="ini_50">#REF!</definedName>
    <definedName name="ini_51" localSheetId="1">#REF!</definedName>
    <definedName name="ini_51" localSheetId="0">#REF!</definedName>
    <definedName name="ini_51">#REF!</definedName>
    <definedName name="ini_52" localSheetId="1">#REF!</definedName>
    <definedName name="ini_52" localSheetId="0">#REF!</definedName>
    <definedName name="ini_52">#REF!</definedName>
    <definedName name="ini_53" localSheetId="1">#REF!</definedName>
    <definedName name="ini_53" localSheetId="0">#REF!</definedName>
    <definedName name="ini_53">#REF!</definedName>
    <definedName name="ini_54" localSheetId="1">#REF!</definedName>
    <definedName name="ini_54" localSheetId="0">#REF!</definedName>
    <definedName name="ini_54">#REF!</definedName>
    <definedName name="ini_55" localSheetId="1">#REF!</definedName>
    <definedName name="ini_55" localSheetId="0">#REF!</definedName>
    <definedName name="ini_55">#REF!</definedName>
    <definedName name="ini_56" localSheetId="1">#REF!</definedName>
    <definedName name="ini_56" localSheetId="0">#REF!</definedName>
    <definedName name="ini_56">#REF!</definedName>
    <definedName name="ini_57" localSheetId="1">#REF!</definedName>
    <definedName name="ini_57" localSheetId="0">#REF!</definedName>
    <definedName name="ini_57">#REF!</definedName>
    <definedName name="ini_58" localSheetId="1">#REF!</definedName>
    <definedName name="ini_58" localSheetId="0">#REF!</definedName>
    <definedName name="ini_58">#REF!</definedName>
    <definedName name="ini_59" localSheetId="1">#REF!</definedName>
    <definedName name="ini_59" localSheetId="0">#REF!</definedName>
    <definedName name="ini_59">#REF!</definedName>
    <definedName name="ini_6" localSheetId="1">#REF!</definedName>
    <definedName name="ini_6" localSheetId="0">#REF!</definedName>
    <definedName name="ini_6">#REF!</definedName>
    <definedName name="ini_60" localSheetId="1">#REF!</definedName>
    <definedName name="ini_60" localSheetId="0">#REF!</definedName>
    <definedName name="ini_60">#REF!</definedName>
    <definedName name="ini_61" localSheetId="1">#REF!</definedName>
    <definedName name="ini_61" localSheetId="0">#REF!</definedName>
    <definedName name="ini_61">#REF!</definedName>
    <definedName name="ini_62" localSheetId="1">#REF!</definedName>
    <definedName name="ini_62" localSheetId="0">#REF!</definedName>
    <definedName name="ini_62">#REF!</definedName>
    <definedName name="ini_63" localSheetId="1">#REF!</definedName>
    <definedName name="ini_63" localSheetId="0">#REF!</definedName>
    <definedName name="ini_63">#REF!</definedName>
    <definedName name="ini_64" localSheetId="1">#REF!</definedName>
    <definedName name="ini_64" localSheetId="0">#REF!</definedName>
    <definedName name="ini_64">#REF!</definedName>
    <definedName name="ini_65" localSheetId="1">#REF!</definedName>
    <definedName name="ini_65" localSheetId="0">#REF!</definedName>
    <definedName name="ini_65">#REF!</definedName>
    <definedName name="ini_66" localSheetId="1">#REF!</definedName>
    <definedName name="ini_66" localSheetId="0">#REF!</definedName>
    <definedName name="ini_66">#REF!</definedName>
    <definedName name="ini_67" localSheetId="1">#REF!</definedName>
    <definedName name="ini_67" localSheetId="0">#REF!</definedName>
    <definedName name="ini_67">#REF!</definedName>
    <definedName name="ini_68" localSheetId="1">#REF!</definedName>
    <definedName name="ini_68" localSheetId="0">#REF!</definedName>
    <definedName name="ini_68">#REF!</definedName>
    <definedName name="ini_69" localSheetId="1">#REF!</definedName>
    <definedName name="ini_69" localSheetId="0">#REF!</definedName>
    <definedName name="ini_69">#REF!</definedName>
    <definedName name="ini_7" localSheetId="1">#REF!</definedName>
    <definedName name="ini_7" localSheetId="0">#REF!</definedName>
    <definedName name="ini_7">#REF!</definedName>
    <definedName name="ini_70" localSheetId="1">#REF!</definedName>
    <definedName name="ini_70" localSheetId="0">#REF!</definedName>
    <definedName name="ini_70">#REF!</definedName>
    <definedName name="ini_71" localSheetId="1">#REF!</definedName>
    <definedName name="ini_71" localSheetId="0">#REF!</definedName>
    <definedName name="ini_71">#REF!</definedName>
    <definedName name="ini_72" localSheetId="1">#REF!</definedName>
    <definedName name="ini_72" localSheetId="0">#REF!</definedName>
    <definedName name="ini_72">#REF!</definedName>
    <definedName name="ini_73" localSheetId="1">#REF!</definedName>
    <definedName name="ini_73" localSheetId="0">#REF!</definedName>
    <definedName name="ini_73">#REF!</definedName>
    <definedName name="ini_74" localSheetId="1">#REF!</definedName>
    <definedName name="ini_74" localSheetId="0">#REF!</definedName>
    <definedName name="ini_74">#REF!</definedName>
    <definedName name="ini_75" localSheetId="1">#REF!</definedName>
    <definedName name="ini_75" localSheetId="0">#REF!</definedName>
    <definedName name="ini_75">#REF!</definedName>
    <definedName name="ini_76" localSheetId="1">#REF!</definedName>
    <definedName name="ini_76" localSheetId="0">#REF!</definedName>
    <definedName name="ini_76">#REF!</definedName>
    <definedName name="ini_77" localSheetId="1">#REF!</definedName>
    <definedName name="ini_77" localSheetId="0">#REF!</definedName>
    <definedName name="ini_77">#REF!</definedName>
    <definedName name="ini_78" localSheetId="1">#REF!</definedName>
    <definedName name="ini_78" localSheetId="0">#REF!</definedName>
    <definedName name="ini_78">#REF!</definedName>
    <definedName name="ini_79" localSheetId="1">#REF!</definedName>
    <definedName name="ini_79" localSheetId="0">#REF!</definedName>
    <definedName name="ini_79">#REF!</definedName>
    <definedName name="ini_8" localSheetId="1">#REF!</definedName>
    <definedName name="ini_8" localSheetId="0">#REF!</definedName>
    <definedName name="ini_8">#REF!</definedName>
    <definedName name="ini_80" localSheetId="1">#REF!</definedName>
    <definedName name="ini_80" localSheetId="0">#REF!</definedName>
    <definedName name="ini_80">#REF!</definedName>
    <definedName name="ini_81" localSheetId="1">#REF!</definedName>
    <definedName name="ini_81" localSheetId="0">#REF!</definedName>
    <definedName name="ini_81">#REF!</definedName>
    <definedName name="ini_82" localSheetId="1">#REF!</definedName>
    <definedName name="ini_82" localSheetId="0">#REF!</definedName>
    <definedName name="ini_82">#REF!</definedName>
    <definedName name="ini_83" localSheetId="1">#REF!</definedName>
    <definedName name="ini_83" localSheetId="0">#REF!</definedName>
    <definedName name="ini_83">#REF!</definedName>
    <definedName name="ini_84" localSheetId="1">#REF!</definedName>
    <definedName name="ini_84" localSheetId="0">#REF!</definedName>
    <definedName name="ini_84">#REF!</definedName>
    <definedName name="ini_85" localSheetId="1">#REF!</definedName>
    <definedName name="ini_85" localSheetId="0">#REF!</definedName>
    <definedName name="ini_85">#REF!</definedName>
    <definedName name="ini_86" localSheetId="1">#REF!</definedName>
    <definedName name="ini_86" localSheetId="0">#REF!</definedName>
    <definedName name="ini_86">#REF!</definedName>
    <definedName name="ini_87" localSheetId="1">#REF!</definedName>
    <definedName name="ini_87" localSheetId="0">#REF!</definedName>
    <definedName name="ini_87">#REF!</definedName>
    <definedName name="ini_88" localSheetId="1">#REF!</definedName>
    <definedName name="ini_88" localSheetId="0">#REF!</definedName>
    <definedName name="ini_88">#REF!</definedName>
    <definedName name="ini_89" localSheetId="1">#REF!</definedName>
    <definedName name="ini_89" localSheetId="0">#REF!</definedName>
    <definedName name="ini_89">#REF!</definedName>
    <definedName name="ini_9" localSheetId="1">#REF!</definedName>
    <definedName name="ini_9" localSheetId="0">#REF!</definedName>
    <definedName name="ini_9">#REF!</definedName>
    <definedName name="ini_90" localSheetId="1">#REF!</definedName>
    <definedName name="ini_90" localSheetId="0">#REF!</definedName>
    <definedName name="ini_90">#REF!</definedName>
    <definedName name="ini_91" localSheetId="1">#REF!</definedName>
    <definedName name="ini_91" localSheetId="0">#REF!</definedName>
    <definedName name="ini_91">#REF!</definedName>
    <definedName name="ini_92" localSheetId="1">#REF!</definedName>
    <definedName name="ini_92" localSheetId="0">#REF!</definedName>
    <definedName name="ini_92">#REF!</definedName>
    <definedName name="ini_93" localSheetId="1">#REF!</definedName>
    <definedName name="ini_93" localSheetId="0">#REF!</definedName>
    <definedName name="ini_93">#REF!</definedName>
    <definedName name="inter" localSheetId="1">#REF!</definedName>
    <definedName name="inter" localSheetId="0">#REF!</definedName>
    <definedName name="inter">#REF!</definedName>
    <definedName name="MATRIZ" localSheetId="1">#REF!</definedName>
    <definedName name="MATRIZ" localSheetId="0">#REF!</definedName>
    <definedName name="MATRIZ">#REF!</definedName>
    <definedName name="oficina" localSheetId="1">#REF!</definedName>
    <definedName name="oficina" localSheetId="0">#REF!</definedName>
    <definedName name="oficina">#REF!</definedName>
    <definedName name="prensa" localSheetId="1">#REF!</definedName>
    <definedName name="prensa" localSheetId="0">#REF!</definedName>
    <definedName name="prensa">#REF!</definedName>
    <definedName name="qwer" localSheetId="1">#REF!</definedName>
    <definedName name="qwer" localSheetId="0">#REF!</definedName>
    <definedName name="qwer">#REF!</definedName>
    <definedName name="tipos">[1]Hoja1!$D$7:$D$9</definedName>
    <definedName name="_xlnm.Print_Titles" localSheetId="1">'Actualización PE 4T-2021'!$1:$7</definedName>
    <definedName name="xxxxxxx" localSheetId="1">#REF!</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5" i="27" l="1"/>
  <c r="N195" i="27"/>
  <c r="AF194" i="27"/>
  <c r="AE194" i="27"/>
  <c r="AF193" i="27"/>
  <c r="AE193" i="27"/>
  <c r="AF192" i="27"/>
  <c r="AE192" i="27"/>
  <c r="AF191" i="27"/>
  <c r="AE191" i="27"/>
  <c r="AF190" i="27"/>
  <c r="AE190" i="27"/>
  <c r="AF189" i="27"/>
  <c r="AE189" i="27"/>
  <c r="AF188" i="27"/>
  <c r="AE188" i="27"/>
  <c r="AF187" i="27"/>
  <c r="AE187" i="27"/>
  <c r="AF186" i="27"/>
  <c r="AE186" i="27"/>
  <c r="AF185" i="27"/>
  <c r="AE185" i="27"/>
  <c r="AF184" i="27"/>
  <c r="AE184" i="27"/>
  <c r="AF183" i="27"/>
  <c r="AE183" i="27"/>
  <c r="AF182" i="27"/>
  <c r="AE182" i="27"/>
  <c r="AF181" i="27"/>
  <c r="AE181" i="27"/>
  <c r="AF180" i="27"/>
  <c r="AE180" i="27"/>
  <c r="AF179" i="27"/>
  <c r="AE179" i="27"/>
  <c r="AF178" i="27"/>
  <c r="AE178" i="27"/>
  <c r="AF177" i="27"/>
  <c r="AE177" i="27"/>
  <c r="AF176" i="27"/>
  <c r="AE176" i="27"/>
  <c r="AF175" i="27"/>
  <c r="AE175" i="27"/>
  <c r="AF174" i="27"/>
  <c r="AE174" i="27"/>
  <c r="AF173" i="27"/>
  <c r="AE173" i="27"/>
  <c r="AF172" i="27"/>
  <c r="AF171" i="27"/>
  <c r="AE171" i="27"/>
  <c r="AF170" i="27"/>
  <c r="AE170" i="27"/>
  <c r="AF169" i="27"/>
  <c r="AE169" i="27"/>
  <c r="AF168" i="27"/>
  <c r="AE168" i="27"/>
  <c r="AF167" i="27"/>
  <c r="AE167" i="27"/>
  <c r="AF166" i="27"/>
  <c r="AE166" i="27"/>
  <c r="AF165" i="27"/>
  <c r="AE165" i="27"/>
  <c r="AF164" i="27"/>
  <c r="AF163" i="27"/>
  <c r="AE163" i="27"/>
  <c r="AF162" i="27"/>
  <c r="AE162" i="27"/>
  <c r="AF161" i="27"/>
  <c r="AE161" i="27"/>
  <c r="AF160" i="27"/>
  <c r="AF159" i="27"/>
  <c r="AF158" i="27"/>
  <c r="AE158" i="27"/>
  <c r="AF157" i="27"/>
  <c r="AE157" i="27"/>
  <c r="AF156" i="27"/>
  <c r="AE156" i="27"/>
  <c r="AF155" i="27"/>
  <c r="AE155" i="27"/>
  <c r="AF154" i="27"/>
  <c r="AF153" i="27"/>
  <c r="AF152" i="27"/>
  <c r="AF151" i="27"/>
  <c r="AF150" i="27"/>
  <c r="AF149" i="27"/>
  <c r="AF148" i="27"/>
  <c r="AF147" i="27"/>
  <c r="AF146" i="27"/>
  <c r="AE146" i="27"/>
  <c r="AF145" i="27"/>
  <c r="AF144" i="27"/>
  <c r="AE144" i="27"/>
  <c r="AF143" i="27"/>
  <c r="AE143" i="27"/>
  <c r="AF142" i="27"/>
  <c r="AE142" i="27"/>
  <c r="AF141" i="27"/>
  <c r="AE141" i="27"/>
  <c r="AF140" i="27"/>
  <c r="AE140" i="27"/>
  <c r="AF139" i="27"/>
  <c r="AE139" i="27"/>
  <c r="AF138" i="27"/>
  <c r="AE138" i="27"/>
  <c r="AF137" i="27"/>
  <c r="AE137" i="27"/>
  <c r="AF136" i="27"/>
  <c r="AE136" i="27"/>
  <c r="AF135" i="27"/>
  <c r="AE135" i="27"/>
  <c r="AF134" i="27"/>
  <c r="AF133" i="27"/>
  <c r="AE133" i="27"/>
  <c r="AF132" i="27"/>
  <c r="AE132" i="27"/>
  <c r="AF131" i="27"/>
  <c r="AE131" i="27"/>
  <c r="AF130" i="27"/>
  <c r="AE130" i="27"/>
  <c r="AF129" i="27"/>
  <c r="AE129" i="27"/>
  <c r="AF128" i="27"/>
  <c r="AE128" i="27"/>
  <c r="AF127" i="27"/>
  <c r="AE127" i="27"/>
  <c r="AF126" i="27"/>
  <c r="AE126" i="27"/>
  <c r="AF125" i="27"/>
  <c r="AE125" i="27"/>
  <c r="AF124" i="27"/>
  <c r="AE124" i="27"/>
  <c r="AF123" i="27"/>
  <c r="AE123" i="27"/>
  <c r="AF122" i="27"/>
  <c r="AE122" i="27"/>
  <c r="AF121" i="27"/>
  <c r="AE121" i="27"/>
  <c r="AF120" i="27"/>
  <c r="AE120" i="27"/>
  <c r="AF119" i="27"/>
  <c r="AE119" i="27"/>
  <c r="AF118" i="27"/>
  <c r="AE118" i="27"/>
  <c r="AF117" i="27"/>
  <c r="AE117" i="27"/>
  <c r="AF116" i="27"/>
  <c r="AE116" i="27"/>
  <c r="AF115" i="27"/>
  <c r="AE115" i="27"/>
  <c r="AF114" i="27"/>
  <c r="AE114" i="27"/>
  <c r="AF113" i="27"/>
  <c r="AE113" i="27"/>
  <c r="AF112" i="27"/>
  <c r="AE112" i="27"/>
  <c r="AF111" i="27"/>
  <c r="AE111" i="27"/>
  <c r="AF110" i="27"/>
  <c r="AE110" i="27"/>
  <c r="AF109" i="27"/>
  <c r="AE109" i="27"/>
  <c r="AF108" i="27"/>
  <c r="AE108" i="27"/>
  <c r="AF107" i="27"/>
  <c r="AE107" i="27"/>
  <c r="AF106" i="27"/>
  <c r="AE106" i="27"/>
  <c r="AF105" i="27"/>
  <c r="AF104" i="27"/>
  <c r="AE104" i="27"/>
  <c r="AF103" i="27"/>
  <c r="AE103" i="27"/>
  <c r="AF102" i="27"/>
  <c r="AF101" i="27"/>
  <c r="AE101" i="27"/>
  <c r="AF100" i="27"/>
  <c r="AE100" i="27"/>
  <c r="AF99" i="27"/>
  <c r="AE99" i="27"/>
  <c r="AF98" i="27"/>
  <c r="AF97" i="27"/>
  <c r="AE97" i="27"/>
  <c r="AF96" i="27"/>
  <c r="AF95" i="27"/>
  <c r="AE95" i="27"/>
  <c r="AF94" i="27"/>
  <c r="AE94" i="27"/>
  <c r="AF93" i="27"/>
  <c r="AE93" i="27"/>
  <c r="AF92" i="27"/>
  <c r="AE92" i="27"/>
  <c r="AF91" i="27"/>
  <c r="AE91" i="27"/>
  <c r="AF90" i="27"/>
  <c r="AE90" i="27"/>
  <c r="AF89" i="27"/>
  <c r="AF88" i="27"/>
  <c r="AE88" i="27"/>
  <c r="AF87" i="27"/>
  <c r="AE87" i="27"/>
  <c r="AF86" i="27"/>
  <c r="AE86" i="27"/>
  <c r="AF85" i="27"/>
  <c r="AE85" i="27"/>
  <c r="AF84" i="27"/>
  <c r="AE84" i="27"/>
  <c r="AF83" i="27"/>
  <c r="AF82" i="27"/>
  <c r="AE82" i="27"/>
  <c r="AF81" i="27"/>
  <c r="AF80" i="27"/>
  <c r="AF79" i="27"/>
  <c r="AE79" i="27"/>
  <c r="AF78" i="27"/>
  <c r="AE78" i="27"/>
  <c r="AF77" i="27"/>
  <c r="AE77" i="27"/>
  <c r="AF76" i="27"/>
  <c r="AE76" i="27"/>
  <c r="AF75" i="27"/>
  <c r="AE75" i="27"/>
  <c r="AE74" i="27"/>
  <c r="V74" i="27"/>
  <c r="AF74" i="27" s="1"/>
  <c r="AE73" i="27"/>
  <c r="AF72" i="27"/>
  <c r="AE72" i="27"/>
  <c r="AF71" i="27"/>
  <c r="AF70" i="27"/>
  <c r="AF69" i="27"/>
  <c r="AF68" i="27"/>
  <c r="AF67" i="27"/>
  <c r="AE67" i="27"/>
  <c r="AF66" i="27"/>
  <c r="AE66" i="27"/>
  <c r="AF65" i="27"/>
  <c r="AE65" i="27"/>
  <c r="AF64" i="27"/>
  <c r="AE64" i="27"/>
  <c r="AF63" i="27"/>
  <c r="AE63" i="27"/>
  <c r="AF62" i="27"/>
  <c r="AE62" i="27"/>
  <c r="AF61" i="27"/>
  <c r="AE61" i="27"/>
  <c r="AF60" i="27"/>
  <c r="AE60" i="27"/>
  <c r="AF59" i="27"/>
  <c r="AF58" i="27"/>
  <c r="AF57" i="27"/>
  <c r="AF56" i="27"/>
  <c r="AF55" i="27"/>
  <c r="AE55" i="27"/>
  <c r="AF54" i="27"/>
  <c r="AE54" i="27"/>
  <c r="AF53" i="27"/>
  <c r="AE53" i="27"/>
  <c r="AF52" i="27"/>
  <c r="AE52" i="27"/>
  <c r="AF51" i="27"/>
  <c r="AF50" i="27"/>
  <c r="AE50" i="27"/>
  <c r="AF49" i="27"/>
  <c r="AE49" i="27"/>
  <c r="AF48" i="27"/>
  <c r="AE48" i="27"/>
  <c r="AF47" i="27"/>
  <c r="AE47" i="27"/>
  <c r="AF46" i="27"/>
  <c r="AE46" i="27"/>
  <c r="AF45" i="27"/>
  <c r="AE45" i="27"/>
  <c r="AF44" i="27"/>
  <c r="AE44" i="27"/>
  <c r="AF43" i="27"/>
  <c r="AE43" i="27"/>
  <c r="AF42" i="27"/>
  <c r="AF41" i="27"/>
  <c r="AE41" i="27"/>
  <c r="AF40" i="27"/>
  <c r="AE40" i="27"/>
  <c r="AF39" i="27"/>
  <c r="AE39" i="27"/>
  <c r="AF38" i="27"/>
  <c r="AE38" i="27"/>
  <c r="AF37" i="27"/>
  <c r="AE37" i="27"/>
  <c r="AF36" i="27"/>
  <c r="AE36" i="27"/>
  <c r="AF35" i="27"/>
  <c r="AE35" i="27"/>
  <c r="AF34" i="27"/>
  <c r="AE34" i="27"/>
  <c r="AF33" i="27"/>
  <c r="AE33" i="27"/>
  <c r="AF32" i="27"/>
  <c r="AE32" i="27"/>
  <c r="AF31" i="27"/>
  <c r="V30" i="27"/>
  <c r="AF30" i="27" s="1"/>
  <c r="AF29" i="27"/>
  <c r="AE29" i="27"/>
  <c r="AF28" i="27"/>
  <c r="AF27" i="27"/>
  <c r="AE27" i="27"/>
  <c r="AF26" i="27"/>
  <c r="AE26" i="27"/>
  <c r="AF25" i="27"/>
  <c r="AF24" i="27"/>
  <c r="AF23" i="27"/>
  <c r="AF22" i="27"/>
  <c r="AE22" i="27"/>
  <c r="AF21" i="27"/>
  <c r="AF20" i="27"/>
  <c r="AF19" i="27"/>
  <c r="AE19" i="27"/>
  <c r="AF18" i="27"/>
  <c r="AF17" i="27"/>
  <c r="AE17" i="27"/>
  <c r="AF16" i="27"/>
  <c r="AE16" i="27"/>
  <c r="AF15" i="27"/>
  <c r="AF14" i="27"/>
  <c r="AE14" i="27"/>
  <c r="AF13" i="27"/>
  <c r="AF12" i="27"/>
  <c r="AE12" i="27"/>
  <c r="AF11" i="27"/>
  <c r="AF10" i="27"/>
  <c r="AE10" i="27"/>
  <c r="AF9" i="27"/>
  <c r="AE9" i="27"/>
  <c r="AF8" i="27"/>
  <c r="AE8" i="27"/>
</calcChain>
</file>

<file path=xl/sharedStrings.xml><?xml version="1.0" encoding="utf-8"?>
<sst xmlns="http://schemas.openxmlformats.org/spreadsheetml/2006/main" count="1256" uniqueCount="667">
  <si>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</si>
  <si>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</si>
  <si>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</si>
  <si>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</si>
  <si>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</si>
  <si>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</si>
  <si>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</si>
  <si>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</si>
  <si>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</si>
  <si>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</si>
  <si>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</si>
  <si>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Producto de la Iniciativa</t>
  </si>
  <si>
    <t>Indicador de la Iniciativa</t>
  </si>
  <si>
    <t>Tipo de Indicador</t>
  </si>
  <si>
    <t>Línea Base</t>
  </si>
  <si>
    <t>Meta 2019</t>
  </si>
  <si>
    <t>Avance 2019</t>
  </si>
  <si>
    <t>Meta 2020</t>
  </si>
  <si>
    <t>Avance 2020</t>
  </si>
  <si>
    <t>Meta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</si>
  <si>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</si>
  <si>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</si>
  <si>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</si>
  <si>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</si>
  <si>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</si>
  <si>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</si>
  <si>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</si>
  <si>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</si>
  <si>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</si>
  <si>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</si>
  <si>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</si>
  <si>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</si>
  <si>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</si>
  <si>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</si>
  <si>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</si>
  <si>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</si>
  <si>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</si>
  <si>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</si>
  <si>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</si>
  <si>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</si>
  <si>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</si>
  <si>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</si>
  <si>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</si>
  <si>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</si>
  <si>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</si>
  <si>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</si>
  <si>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</si>
  <si>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</si>
  <si>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</si>
  <si>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</si>
  <si>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</si>
  <si>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</si>
  <si>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</si>
  <si>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</si>
  <si>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</si>
  <si>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</si>
  <si>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</si>
  <si>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</si>
  <si>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</si>
  <si>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</si>
  <si>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</si>
  <si>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</si>
  <si>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</si>
  <si>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Contenidos para las plataformas de emisoras nacionales descentralizadas </t>
  </si>
  <si>
    <t>Horas de contenidos al aire y especiales, nacionales y descentralizados generados</t>
  </si>
  <si>
    <t>6 ES RTVC - RADIO Y TELEVISIÓN DE COLOMBIA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</si>
  <si>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</si>
  <si>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</si>
  <si>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</si>
  <si>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</si>
  <si>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</si>
  <si>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</si>
  <si>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</si>
  <si>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</si>
  <si>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</si>
  <si>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</si>
  <si>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</si>
  <si>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</si>
  <si>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</si>
  <si>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</si>
  <si>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</si>
  <si>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</si>
  <si>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</si>
  <si>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</si>
  <si>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</si>
  <si>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</si>
  <si>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</si>
  <si>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</si>
  <si>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</si>
  <si>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</si>
  <si>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</si>
  <si>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</si>
  <si>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</si>
  <si>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</si>
  <si>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</si>
  <si>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</si>
  <si>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</si>
  <si>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</si>
  <si>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</si>
  <si>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</si>
  <si>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</si>
  <si>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</si>
  <si>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</si>
  <si>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</si>
  <si>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</si>
  <si>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</si>
  <si>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</si>
  <si>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</si>
  <si>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</si>
  <si>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</si>
  <si>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</si>
  <si>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</si>
  <si>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</si>
  <si>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</si>
  <si>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</si>
  <si>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</si>
  <si>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</si>
  <si>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</si>
  <si>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</si>
  <si>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</si>
  <si>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</si>
  <si>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</si>
  <si>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</si>
  <si>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</si>
  <si>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</si>
  <si>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</si>
  <si>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</si>
  <si>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</si>
  <si>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</si>
  <si>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</si>
  <si>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</si>
  <si>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</si>
  <si>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</si>
  <si>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</si>
  <si>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</si>
  <si>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</si>
  <si>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</si>
  <si>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</si>
  <si>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</si>
  <si>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</si>
  <si>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</si>
  <si>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</si>
  <si>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</si>
  <si>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</si>
  <si>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</si>
  <si>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C-2301-0400-14 - 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</si>
  <si>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</si>
  <si>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</si>
  <si>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</si>
  <si>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</si>
  <si>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</si>
  <si>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</si>
  <si>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</si>
  <si>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</si>
  <si>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</si>
  <si>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</si>
  <si>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Personas capacitadas</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</si>
  <si>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</si>
  <si>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</si>
  <si>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</si>
  <si>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</si>
  <si>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</si>
  <si>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</si>
  <si>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</si>
  <si>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</si>
  <si>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</si>
  <si>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</si>
  <si>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</si>
  <si>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</si>
  <si>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</si>
  <si>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</si>
  <si>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</si>
  <si>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</si>
  <si>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</si>
  <si>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</si>
  <si>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</si>
  <si>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</si>
  <si>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</si>
  <si>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</si>
  <si>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</si>
  <si>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</si>
  <si>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</si>
  <si>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</si>
  <si>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</si>
  <si>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</si>
  <si>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</si>
  <si>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</si>
  <si>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</si>
  <si>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</si>
  <si>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</si>
  <si>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</si>
  <si>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</si>
  <si>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</si>
  <si>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</si>
  <si>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</si>
  <si>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</si>
  <si>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</si>
  <si>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</si>
  <si>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</si>
  <si>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</si>
  <si>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</si>
  <si>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</si>
  <si>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</si>
  <si>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</si>
  <si>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</si>
  <si>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</si>
  <si>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</si>
  <si>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</si>
  <si>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</si>
  <si>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</si>
  <si>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</si>
  <si>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</si>
  <si>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</si>
  <si>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</si>
  <si>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 xml:space="preserve">1.5 Oficina de Fomento Regional de Tecnologías de la Información y las Comunicaciones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</si>
  <si>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</si>
  <si>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</si>
  <si>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</si>
  <si>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</si>
  <si>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</si>
  <si>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</si>
  <si>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</si>
  <si>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</si>
  <si>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</si>
  <si>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</si>
  <si>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</si>
  <si>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</si>
  <si>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</si>
  <si>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</si>
  <si>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</si>
  <si>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2.1 Dirección de Infraestructura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</si>
  <si>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</si>
  <si>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</si>
  <si>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</si>
  <si>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</si>
  <si>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</si>
  <si>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</si>
  <si>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</si>
  <si>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</si>
  <si>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</si>
  <si>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</si>
  <si>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</si>
  <si>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</si>
  <si>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</si>
  <si>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</si>
  <si>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</si>
  <si>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</si>
  <si>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</si>
  <si>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</si>
  <si>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</si>
  <si>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</si>
  <si>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</si>
  <si>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</si>
  <si>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</si>
  <si>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</si>
  <si>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</si>
  <si>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</si>
  <si>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</si>
  <si>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</si>
  <si>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</si>
  <si>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</si>
  <si>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</si>
  <si>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</si>
  <si>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</si>
  <si>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</si>
  <si>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</si>
  <si>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</si>
  <si>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</si>
  <si>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</si>
  <si>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</si>
  <si>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</si>
  <si>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</si>
  <si>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</si>
  <si>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</si>
  <si>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</si>
  <si>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</si>
  <si>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</si>
  <si>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</si>
  <si>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</si>
  <si>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</si>
  <si>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</si>
  <si>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</si>
  <si>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</si>
  <si>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</si>
  <si>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</si>
  <si>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</si>
  <si>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</si>
  <si>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</si>
  <si>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</si>
  <si>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</si>
  <si>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</si>
  <si>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</si>
  <si>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</si>
  <si>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</si>
  <si>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</si>
  <si>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</si>
  <si>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</si>
  <si>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</si>
  <si>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</si>
  <si>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</si>
  <si>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</si>
  <si>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</si>
  <si>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</si>
  <si>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</si>
  <si>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</si>
  <si>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</si>
  <si>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</si>
  <si>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</si>
  <si>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</si>
  <si>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</si>
  <si>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</si>
  <si>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</si>
  <si>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</si>
  <si>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</si>
  <si>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</si>
  <si>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</si>
  <si>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</si>
  <si>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</si>
  <si>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</si>
  <si>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</si>
  <si>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</si>
  <si>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</si>
  <si>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</si>
  <si>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</si>
  <si>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</si>
  <si>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</si>
  <si>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</si>
  <si>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</si>
  <si>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</si>
  <si>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</si>
  <si>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</si>
  <si>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</si>
  <si>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</si>
  <si>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</si>
  <si>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</si>
  <si>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</si>
  <si>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</si>
  <si>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</si>
  <si>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</si>
  <si>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</si>
  <si>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</si>
  <si>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</si>
  <si>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</si>
  <si>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</si>
  <si>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</si>
  <si>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</si>
  <si>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Ciudades y Territorios Inteligentes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</si>
  <si>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</si>
  <si>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</si>
  <si>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</si>
  <si>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</si>
  <si>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</si>
  <si>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</si>
  <si>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</si>
  <si>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</si>
  <si>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</si>
  <si>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</si>
  <si>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</si>
  <si>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</si>
  <si>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</si>
  <si>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</si>
  <si>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</si>
  <si>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</si>
  <si>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</si>
  <si>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</si>
  <si>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</si>
  <si>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</si>
  <si>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</si>
  <si>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</si>
  <si>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</si>
  <si>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</si>
  <si>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</si>
  <si>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</si>
  <si>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</si>
  <si>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</si>
  <si>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</si>
  <si>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</si>
  <si>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</si>
  <si>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</si>
  <si>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</si>
  <si>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</si>
  <si>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</si>
  <si>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</si>
  <si>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</si>
  <si>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</si>
  <si>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</si>
  <si>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</si>
  <si>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</si>
  <si>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</si>
  <si>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</si>
  <si>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</si>
  <si>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</si>
  <si>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</si>
  <si>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</si>
  <si>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</si>
  <si>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</si>
  <si>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</si>
  <si>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</si>
  <si>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</si>
  <si>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</si>
  <si>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</si>
  <si>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</si>
  <si>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</si>
  <si>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</si>
  <si>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</si>
  <si>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</si>
  <si>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</si>
  <si>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</si>
  <si>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</si>
  <si>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</si>
  <si>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</si>
  <si>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</si>
  <si>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</si>
  <si>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</si>
  <si>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</si>
  <si>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</si>
  <si>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</si>
  <si>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</si>
  <si>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</si>
  <si>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</si>
  <si>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</si>
  <si>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</si>
  <si>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</si>
  <si>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</si>
  <si>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</si>
  <si>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</si>
  <si>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</si>
  <si>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</si>
  <si>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</si>
  <si>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</si>
  <si>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Cuentas por cobrar de cuotas partes pensionales gestionadas</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</si>
  <si>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</si>
  <si>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</si>
  <si>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</si>
  <si>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</si>
  <si>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</si>
  <si>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</si>
  <si>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</si>
  <si>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</si>
  <si>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</si>
  <si>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</si>
  <si>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</si>
  <si>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</si>
  <si>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</si>
  <si>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</si>
  <si>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</si>
  <si>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</si>
  <si>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</si>
  <si>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</si>
  <si>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</si>
  <si>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</si>
  <si>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</si>
  <si>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</si>
  <si>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</si>
  <si>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</si>
  <si>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</si>
  <si>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</si>
  <si>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</si>
  <si>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</si>
  <si>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</si>
  <si>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</si>
  <si>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</si>
  <si>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</si>
  <si>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</si>
  <si>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</si>
  <si>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</si>
  <si>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</si>
  <si>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</si>
  <si>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</si>
  <si>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</si>
  <si>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</si>
  <si>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</si>
  <si>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</si>
  <si>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</si>
  <si>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</si>
  <si>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</si>
  <si>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</si>
  <si>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</si>
  <si>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</si>
  <si>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</si>
  <si>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</si>
  <si>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</si>
  <si>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</si>
  <si>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</si>
  <si>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</si>
  <si>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</si>
  <si>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</si>
  <si>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</si>
  <si>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</si>
  <si>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</si>
  <si>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</si>
  <si>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</si>
  <si>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</si>
  <si>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</si>
  <si>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</si>
  <si>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</si>
  <si>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</si>
  <si>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</si>
  <si>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</si>
  <si>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</si>
  <si>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</si>
  <si>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</si>
  <si>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</si>
  <si>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</si>
  <si>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</si>
  <si>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Plan de acción anualizado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</si>
  <si>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</si>
  <si>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</si>
  <si>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</si>
  <si>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</si>
  <si>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</si>
  <si>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</si>
  <si>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</si>
  <si>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</si>
  <si>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</si>
  <si>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</si>
  <si>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</si>
  <si>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</si>
  <si>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</si>
  <si>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</si>
  <si>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</si>
  <si>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</si>
  <si>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</si>
  <si>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</si>
  <si>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 xml:space="preserve">1.7 Dirección Jurídica </t>
  </si>
  <si>
    <t>Fortalecimiento en la divulgación de la Resolución 2871 de 2017 del MinTIC.</t>
  </si>
  <si>
    <t>Socialización de la Resolución 2112 de 2020</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</si>
  <si>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</si>
  <si>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</si>
  <si>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</si>
  <si>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</si>
  <si>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</si>
  <si>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</si>
  <si>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</si>
  <si>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</si>
  <si>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</si>
  <si>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</si>
  <si>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</si>
  <si>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</si>
  <si>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</si>
  <si>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</si>
  <si>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</si>
  <si>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</si>
  <si>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</si>
  <si>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</si>
  <si>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</si>
  <si>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</si>
  <si>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</si>
  <si>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</si>
  <si>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</si>
  <si>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Evaluación y Apoyo al Control de la Gestión</t>
  </si>
  <si>
    <t>Informes de auditorías, evaluaciones o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</si>
  <si>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</si>
  <si>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</si>
  <si>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</si>
  <si>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</si>
  <si>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</si>
  <si>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</si>
  <si>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</si>
  <si>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</si>
  <si>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</si>
  <si>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</si>
  <si>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</si>
  <si>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</si>
  <si>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</si>
  <si>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</si>
  <si>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</si>
  <si>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</si>
  <si>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</si>
  <si>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</si>
  <si>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</si>
  <si>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Documento de lineamientos técnicos </t>
  </si>
  <si>
    <t>Tipo de Acumulación</t>
  </si>
  <si>
    <t>Reducción</t>
  </si>
  <si>
    <t>Actualizar las condiciones de compartición de infraestructura de otros sectores con el sector TIC para el despliegue de redes o prestación de servicios de telecomunicaciones en Colombia</t>
  </si>
  <si>
    <t>N.A.</t>
  </si>
  <si>
    <t>Evaluar el impacto de los sistemas implementados para permitir el acceso de la población con discapacidad auditiva a los servicios audiovisuales, y en particular al servicio de televisión.</t>
  </si>
  <si>
    <t>Estudio</t>
  </si>
  <si>
    <t>Número de estudio piblicado</t>
  </si>
  <si>
    <t xml:space="preserve">Porcentaje de cumplimiento de Informes Gestión de Ingresos del Fondo TIC generados </t>
  </si>
  <si>
    <t>Informe de atención y cumplimiento de asuntos relacionados con comunidades étnicas y/o organizaciones sociales</t>
  </si>
  <si>
    <t xml:space="preserve">Formular y consolidar en conjunto con las áreas responsables el componente de Mecanismos para fortalecer la atención al ciudadano el cual hace parte del Plan Anticorrupción y de atención al ciudadano MinTIC PAAC  </t>
  </si>
  <si>
    <t>Apropiación 2020</t>
  </si>
  <si>
    <t>Ejecución 2020</t>
  </si>
  <si>
    <t xml:space="preserve">Fortalecer las plataformas de las emisoras de la radio pública nacional a través de la realización de contenidos con valor público que generen identidad y auto representación. </t>
  </si>
  <si>
    <t xml:space="preserve">N.A </t>
  </si>
  <si>
    <t xml:space="preserve">6 ES RTVC - RADIO Y TELEVISIÓN DE COLOMBIA </t>
  </si>
  <si>
    <t xml:space="preserve">Nuevos contenidos de radio producidos y emitidos </t>
  </si>
  <si>
    <t xml:space="preserve">Número de nuevas estaciones de radio Instaladas </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</si>
  <si>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</si>
  <si>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</si>
  <si>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</si>
  <si>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</si>
  <si>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</si>
  <si>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</si>
  <si>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</si>
  <si>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</si>
  <si>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</si>
  <si>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</si>
  <si>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</si>
  <si>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</si>
  <si>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 Análisis del mercado de servicios de envíos postales masivos y servicios de valor agregado </t>
  </si>
  <si>
    <t xml:space="preserve">Porcentaje de cobertura de televisión digital (TDT + DTH) </t>
  </si>
  <si>
    <t xml:space="preserve">Compartición de infraestructura de otros sectores - Fase II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</si>
  <si>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</si>
  <si>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</si>
  <si>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</si>
  <si>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</si>
  <si>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 xml:space="preserve">Estudio Impacto Sistemas de Acceso Discapacidad Auditiva </t>
  </si>
  <si>
    <t xml:space="preserve">Fortalecimiento de los contenidos audiovisuales de la televisión pública </t>
  </si>
  <si>
    <t xml:space="preserve">Compilación y simplificación del marco regulatorio en materia de televisión </t>
  </si>
  <si>
    <t xml:space="preserve">Servicios Ciudadanos Digitales </t>
  </si>
  <si>
    <t xml:space="preserve">Número de trámites integrados a GOV.CO </t>
  </si>
  <si>
    <t xml:space="preserve">Entidades del Orden Territorial usando el portal GOV.CO Territorial </t>
  </si>
  <si>
    <t xml:space="preserve">Número de proyectos  de Ciudades y Territorios Inteligentes cofinanciados </t>
  </si>
  <si>
    <t xml:space="preserve">Proyectos Transversales de Operación </t>
  </si>
  <si>
    <t xml:space="preserve">Porcentaje de proyectos trasversales en operación </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</si>
  <si>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</si>
  <si>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</si>
  <si>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Número de equipos emprendedores participantes del componente de inmersión especializada </t>
  </si>
  <si>
    <t xml:space="preserve">Empresas de base digital impactadas a través del programa APPS.CO </t>
  </si>
  <si>
    <t xml:space="preserve">Número de personas participantes en cursos virtuales y talleres de emprendimiento. </t>
  </si>
  <si>
    <t xml:space="preserve">Porcentaje de avance en la generación de las certificaciones de temas pensionales atendidas </t>
  </si>
  <si>
    <t xml:space="preserve">Porcentaje de avance cuentas por cobrar gestionadas conforme a la nómina recibida por FOPEP </t>
  </si>
  <si>
    <t xml:space="preserve">Número de Informes con la descripción de la Ejecución presupuestal de Gastos MinTIC elaborados </t>
  </si>
  <si>
    <t xml:space="preserve">Número de Informes con la descripción de la Ejecución presupuestal de Gastos FUTIC elaborados </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</si>
  <si>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</si>
  <si>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</si>
  <si>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 xml:space="preserve">Porcentaje de acciones gestionadas en cumplimiento de los acuerdos suscritos con el Consejo Regional Indígena del Cauca - CRIC, en el marco de Decreto 1811 de 2017. </t>
  </si>
  <si>
    <t xml:space="preserve">Plan de acción de la Política Pública de Comunicación de y para Pueblos Indígenas y el Plan de TV, concertado, protocolizado e implementado </t>
  </si>
  <si>
    <t xml:space="preserve">Diagnóstico realizado de las necesidades de acceso y uso de las TIC en territorios indígenas Informe de avances en el desarrollo del diagnostico. </t>
  </si>
  <si>
    <t xml:space="preserve">Porcentaje de acciones gestionadas en cumplimiento a los compromisos suscritos con comunidades étnicas y/o sociales, población en riesgo y/o víctimas del conflicto armando. </t>
  </si>
  <si>
    <t xml:space="preserve">Plan de Participación Ciudadana publicado </t>
  </si>
  <si>
    <t xml:space="preserve">Publicación del Plan de Participación Ciudadana en el sitio web del MinTIC </t>
  </si>
  <si>
    <t xml:space="preserve">Publicar el componente 4 Plan Anticorrupción y de Atención al Ciudadano </t>
  </si>
  <si>
    <t xml:space="preserve">Evaluar el cumplimiento de las metas, actividades y objetivos estratégicos de la entidad, el cumplimiento normativo así como  a los riesgos institucionales en el marco del Sistema de Control Interno. </t>
  </si>
  <si>
    <t xml:space="preserve">Porcentaje de ejecución del Plan de Auditorias, seguimientos, informes de Ley y evaluaciones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</si>
  <si>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</si>
  <si>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</si>
  <si>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</si>
  <si>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Plan de información estadística </t>
  </si>
  <si>
    <t>Capacitación sobre lineamientos, pautas relacionados con la gestión de ingresos y el seguimiento a la ejecución de recursos del Fondo Único TIC</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</si>
  <si>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</si>
  <si>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</si>
  <si>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16.10 Garantizar el acceso público a la información y proteger las libertades fundamentales, de conformidad con las leyes nacionales y los acuerdos internacionales</t>
  </si>
  <si>
    <t>10.5 Mejorar la reglamentación y vigilancia de las instituciones y los mercados financieros mundiales y fortalecer la aplicación de esos reglamentos</t>
  </si>
  <si>
    <t>Proyecto Fuente de Recursos vigencia 2021</t>
  </si>
  <si>
    <t>C-2399-0400-13 - Conservación de la información histórica del sector TIC. Bototá</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</si>
  <si>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</si>
  <si>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</si>
  <si>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t>
    </r>
    <r>
      <rPr>
        <b/>
        <sz val="11"/>
        <color theme="1"/>
        <rFont val="Calibri"/>
        <family val="2"/>
        <scheme val="minor"/>
      </rPr>
      <t>Columna P "Proyecto Fuente de Recursos vigencia 2021":</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Q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R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S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T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U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V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W "Meta 2020":</t>
    </r>
    <r>
      <rPr>
        <sz val="11"/>
        <color theme="1"/>
        <rFont val="Calibri"/>
        <family val="2"/>
        <scheme val="minor"/>
      </rPr>
      <t xml:space="preserve"> Se refiere a las unidades a entregar asociadas al cumplimiento del indicador para la vigencia 2020.
Columna X "Avance 4T-2020": Se refiere al avance entregado acumulado o sin acumular (dependiendo del tipo de indicador) para la vigencia 2020.
</t>
    </r>
    <r>
      <rPr>
        <b/>
        <sz val="11"/>
        <color theme="1"/>
        <rFont val="Calibri"/>
        <family val="2"/>
        <scheme val="minor"/>
      </rPr>
      <t>Columna Y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Z "Avance 3T-2021": Se refiere al avance entregado acumulado o sin acumular (dependiendo del tipo de indicador) para la vigencia 2021.
Columna AA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AB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AC: "Avance Cuatrienio":</t>
    </r>
    <r>
      <rPr>
        <sz val="11"/>
        <color theme="1"/>
        <rFont val="Calibri"/>
        <family val="2"/>
        <scheme val="minor"/>
      </rPr>
      <t xml:space="preserve"> Se refiere al avance acumulado entregado para el cuatrienio.
</t>
    </r>
    <r>
      <rPr>
        <b/>
        <sz val="11"/>
        <color theme="1"/>
        <rFont val="Calibri"/>
        <family val="2"/>
        <scheme val="minor"/>
      </rPr>
      <t>Columna AD "Dependencia responsable":</t>
    </r>
    <r>
      <rPr>
        <sz val="11"/>
        <color theme="1"/>
        <rFont val="Calibri"/>
        <family val="2"/>
        <scheme val="minor"/>
      </rPr>
      <t xml:space="preserve"> Corresponde a la dependencia o entidad asociada al cumplimiento de cada una de las iniciativas del Plan Estratégico.</t>
    </r>
  </si>
  <si>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</si>
  <si>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Apoyo financiero a Computadores para Educar (CPE) °</t>
  </si>
  <si>
    <t>Realizar el Traslado de recursos y seguimiento a la ejecución  financiera destinada a la actividad para el desarrollo misional de Computadores para Educar CPE.</t>
  </si>
  <si>
    <t>Uso y Apropiación</t>
  </si>
  <si>
    <t xml:space="preserve"> Recursos financieros desembolsados</t>
  </si>
  <si>
    <t>Porcentaje de recursos desembolsados de acuerdo con la programación realizados</t>
  </si>
  <si>
    <t>C-2301-0400-11 - Análisis y control en los servicios de telecomunicaciones y servicios postales a nivel nacional. 
C-2301-0400-26 - Fortalecimiento y modernización del modelo de inspección, vigilancia y control del sector TIC. Nacional</t>
  </si>
  <si>
    <t>Avance Cualitativo 2021 (31 diciembre)</t>
  </si>
  <si>
    <t>Avance 2021 (31 diciembre)</t>
  </si>
  <si>
    <t>Observaciones dependencias</t>
  </si>
  <si>
    <t>Apropiación 2021 (Diciembre 31)</t>
  </si>
  <si>
    <t>Ejecución 2021 (Diciembre 31)</t>
  </si>
  <si>
    <t>Dado que esta es una meta acumulativa, adicionalmente a las entidades reportadas en la vigencia anterior (43), durante el 2021 se trabajó con entidades nuevas para el desarrollo de proyectos de CTI aplicada, en el marco de la elaboración de propuestas para proyectos y la posterior firma de convenios o contratos. Estas son: 44.CPIQ (proyecto arquitectura empresarial); 45.FONTUR (Sistema y App para integración de servicios del sector turístico); 46.OCCRE (Tarjeta de Turismo Digital); 47.ADRES (Bolsa de servicios); 48.Corporación Gilberto Alzate (FUGA), 49. Junta Central de Contadores (Transformación de tramites), 50. SuperSociedades (Bolsa de horas), 51. MINDEFENSA-DIMAR (Arquitectura Empresarial),  52. Gobernación del Magdalena (CONVOCATORIA No. 13 INNOVACION SGR), 53. Gobernación del Valle del Cauca, 54. Defensoría del Pueblo (Visión Web Plus); 55. AGROSAVIA (App para acceso y uso de los servicios y productos de la biblioteca agropecuaria); 56. CANAL 13 (Internacionalización Fase I y II); 57. OIT (Organización Internacional del Trabajo).</t>
  </si>
  <si>
    <t>Consolidado a diciembre 2021, se cuenta con la ejecución de los siguientes proyectos: 
Convenio con MinTIC: 1. SIGEL; GOV.CO, en el marco de GOV.CO se encuentran 5 proyectos: 2. Código CiiU (Evolución GOV.CO); 3. Administración de contenidos (Evolución GOV.CO); 4. Plan de Integración (Evolución GOV.CO); 5. Uso y Apropiación (Evolución GOV.CO); 6. Mejoras de usabilidad (Evolución GOV.CO); 7. Integración de trámites (desarrollos de los servicios web de exposición y de consumo de las entidades).
Desarrollo: 8. PAIWEB 2.0 (Adición COVID 19); 9. Consulta Previa II; 10. Convenio FONTUR; 11. Estampilla Electrónica (CCE); 12. Soporte Archivo Sindical (MinTrabajo); 13. CoronApp (Operación y Evolución del sistema); 14. CPIQ (Arquitectura Empresarial); 15. MinTrabajo (Consultoria implementación SCD área Misional).</t>
  </si>
  <si>
    <t>Con corte a diciembre de 2021 se está trabajando con 65 entidades priorizadas por parte del MinTIC para el aprovisionamiento e implementación de los servicios ciudadanos digitales y trámites en línea.</t>
  </si>
  <si>
    <t>A diciembre 2021: Interoperabilidad con prestación del servicio a más de 40 entidades en ambiente de producción.El Servicio de Carpeta Ciudadana en ambiente de producción, integrando 14 entidades y 20 Servicios. El SCD autenticación digital, incorpora al rededor de 175.000 usuarios de nivel de confianza 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</si>
</sst>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0;[Red]\-&quot;$&quot;\ #,##0"/>
    <numFmt numFmtId="165" formatCode="_-* #,##0_-;\-* #,##0_-;_-* &quot;-&quot;_-;_-@_-"/>
    <numFmt numFmtId="166" formatCode="_-* #,##0.00_-;\-* #,##0.00_-;_-* &quot;-&quot;??_-;_-@_-"/>
    <numFmt numFmtId="167" formatCode="_-&quot;$&quot;* #,##0_-;\-&quot;$&quot;* #,##0_-;_-&quot;$&quot;* &quot;-&quot;_-;_-@_-"/>
    <numFmt numFmtId="168" formatCode="&quot;$&quot;#,##0"/>
    <numFmt numFmtId="169" formatCode="0.0%"/>
    <numFmt numFmtId="170" formatCode="#,##0.0"/>
    <numFmt numFmtId="171" formatCode="0.000%"/>
  </numFmts>
  <fonts count="19" x14ac:knownFonts="1">
    <font>
      <sz val="11"/>
      <color theme="1"/>
      <name val="Calibri"/>
      <family val="2"/>
      <scheme val="minor"/>
    </font>
    <font>
      <sz val="11"/>
      <color theme="1"/>
      <name val="Calibri"/>
      <family val="2"/>
      <scheme val="minor"/>
    </font>
    <font>
      <sz val="12"/>
      <name val="Arial Narrow"/>
      <family val="2"/>
    </font>
    <font>
      <sz val="12"/>
      <color rgb="FFFF0000"/>
      <name val="Arial Narrow"/>
      <family val="2"/>
    </font>
    <font>
      <sz val="10"/>
      <name val="Arial"/>
      <family val="2"/>
    </font>
    <font>
      <b/>
      <sz val="10"/>
      <color theme="1"/>
      <name val="Verdana"/>
      <family val="2"/>
    </font>
    <font>
      <b/>
      <sz val="10"/>
      <name val="Verdana"/>
      <family val="2"/>
    </font>
    <font>
      <sz val="10"/>
      <name val="Verdana"/>
      <family val="2"/>
    </font>
    <font>
      <sz val="10"/>
      <color theme="1"/>
      <name val="Verdana"/>
      <family val="2"/>
    </font>
    <font>
      <b/>
      <sz val="12"/>
      <color theme="0"/>
      <name val="Arial Narrow"/>
      <family val="2"/>
    </font>
    <font>
      <u/>
      <sz val="10"/>
      <color indexed="12"/>
      <name val="Arial"/>
      <family val="2"/>
    </font>
    <font>
      <sz val="12"/>
      <color theme="0"/>
      <name val="Arial Narrow"/>
      <family val="2"/>
    </font>
    <font>
      <b/>
      <sz val="14"/>
      <color theme="0"/>
      <name val="Arial Narrow"/>
      <family val="2"/>
    </font>
    <font>
      <sz val="12"/>
      <color theme="5" tint="0.39997558519241921"/>
      <name val="Arial Narrow"/>
      <family val="2"/>
    </font>
    <font>
      <b/>
      <sz val="11"/>
      <color theme="1"/>
      <name val="Calibri"/>
      <family val="2"/>
      <scheme val="minor"/>
    </font>
    <font>
      <sz val="12"/>
      <color rgb="FFFFFFFF"/>
      <name val="Arial Narrow"/>
      <family val="2"/>
    </font>
    <font>
      <sz val="12"/>
      <color theme="0"/>
      <name val="Arial Narrow"/>
      <family val="2"/>
    </font>
    <font>
      <b/>
      <sz val="12"/>
      <name val="Arial Narrow"/>
      <family val="2"/>
    </font>
    <font>
      <sz val="9"/>
      <name val="Arial Narrow"/>
      <family val="2"/>
    </font>
  </fonts>
  <fills count="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DBE5F1"/>
        <bgColor indexed="64"/>
      </patternFill>
    </fill>
    <fill>
      <patternFill patternType="solid">
        <fgColor rgb="FF1E325C"/>
        <bgColor indexed="64"/>
      </patternFill>
    </fill>
    <fill>
      <patternFill patternType="solid">
        <fgColor rgb="FFE8375B"/>
        <bgColor indexed="64"/>
      </patternFill>
    </fill>
    <fill>
      <patternFill patternType="solid">
        <fgColor rgb="FF7030A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s>
  <cellStyleXfs count="2035">
    <xf numFmtId="0" fontId="0"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0" fontId="4" fillId="0" borderId="0">
      <alignment vertical="center"/>
    </xf>
    <xf numFmtId="0" fontId="4" fillId="0" borderId="0"/>
    <xf numFmtId="0" fontId="5" fillId="4" borderId="0" applyNumberFormat="0" applyBorder="0" applyProtection="0">
      <alignment horizontal="center" vertical="center"/>
    </xf>
    <xf numFmtId="0" fontId="6" fillId="4" borderId="0">
      <alignment horizontal="center" vertical="center"/>
    </xf>
    <xf numFmtId="0" fontId="4" fillId="0" borderId="0"/>
    <xf numFmtId="49" fontId="7" fillId="0" borderId="0">
      <alignment horizontal="left" vertical="center"/>
    </xf>
    <xf numFmtId="3" fontId="7" fillId="0" borderId="0">
      <alignment horizontal="right" vertical="center"/>
    </xf>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49" fontId="8" fillId="0" borderId="0" applyFill="0" applyBorder="0" applyProtection="0">
      <alignment horizontal="left" vertical="center"/>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0" fillId="0" borderId="0" applyNumberFormat="0" applyFill="0" applyBorder="0" applyAlignment="0" applyProtection="0">
      <alignment vertical="top"/>
      <protection locked="0"/>
    </xf>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cellStyleXfs>
  <cellXfs count="99">
    <xf numFmtId="0" fontId="0" fillId="0" borderId="0" xfId="0"/>
    <xf numFmtId="0" fontId="0" fillId="0" borderId="1" xfId="0" applyBorder="1"/>
    <xf numFmtId="0" fontId="0" fillId="3" borderId="1" xfId="0" applyFill="1" applyBorder="1" applyAlignment="1">
      <alignment horizontal="center" vertical="center" wrapText="1"/>
    </xf>
    <xf numFmtId="0" fontId="2" fillId="2" borderId="0" xfId="0" applyFont="1" applyFill="1" applyAlignment="1">
      <alignment horizontal="center" vertical="center"/>
    </xf>
    <xf numFmtId="168" fontId="2" fillId="2" borderId="0" xfId="3" applyNumberFormat="1" applyFont="1" applyFill="1" applyAlignment="1">
      <alignment horizontal="center" vertical="center"/>
    </xf>
    <xf numFmtId="0" fontId="12" fillId="6" borderId="2" xfId="0" applyFont="1" applyFill="1" applyBorder="1" applyAlignment="1">
      <alignment horizontal="center" vertical="center" wrapText="1"/>
    </xf>
    <xf numFmtId="168" fontId="2" fillId="5" borderId="0" xfId="3" applyNumberFormat="1" applyFont="1" applyFill="1" applyAlignment="1">
      <alignment horizontal="center" vertical="center"/>
    </xf>
    <xf numFmtId="1" fontId="11" fillId="5" borderId="2" xfId="1" applyNumberFormat="1" applyFont="1" applyFill="1" applyBorder="1" applyAlignment="1">
      <alignment horizontal="center" vertical="center" wrapText="1"/>
    </xf>
    <xf numFmtId="0" fontId="11" fillId="0" borderId="0" xfId="0" applyFont="1" applyFill="1" applyAlignment="1">
      <alignment horizontal="center" vertical="center"/>
    </xf>
    <xf numFmtId="0" fontId="2" fillId="5" borderId="0" xfId="0" applyFont="1" applyFill="1" applyAlignment="1">
      <alignment horizontal="center" vertical="center"/>
    </xf>
    <xf numFmtId="0" fontId="9" fillId="5" borderId="0" xfId="0" applyFont="1" applyFill="1" applyBorder="1" applyAlignment="1">
      <alignment horizontal="center" vertical="center"/>
    </xf>
    <xf numFmtId="168" fontId="9" fillId="5" borderId="0" xfId="3" applyNumberFormat="1" applyFont="1" applyFill="1" applyBorder="1" applyAlignment="1">
      <alignment horizontal="center" vertical="center"/>
    </xf>
    <xf numFmtId="10" fontId="11" fillId="5" borderId="2" xfId="0" applyNumberFormat="1" applyFont="1" applyFill="1" applyBorder="1" applyAlignment="1">
      <alignment horizontal="center" vertical="center" wrapText="1"/>
    </xf>
    <xf numFmtId="168" fontId="13" fillId="5" borderId="2" xfId="3" applyNumberFormat="1" applyFont="1" applyFill="1" applyBorder="1" applyAlignment="1">
      <alignment horizontal="center" vertical="center" wrapText="1"/>
    </xf>
    <xf numFmtId="0" fontId="13" fillId="5" borderId="2" xfId="1"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0" fillId="0" borderId="0" xfId="0" applyAlignment="1">
      <alignment vertical="center"/>
    </xf>
    <xf numFmtId="0" fontId="2" fillId="0" borderId="0" xfId="0" applyFont="1" applyFill="1" applyAlignment="1">
      <alignment horizontal="center" vertical="center"/>
    </xf>
    <xf numFmtId="0"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xf>
    <xf numFmtId="10" fontId="11" fillId="5" borderId="2" xfId="1" applyNumberFormat="1" applyFont="1" applyFill="1" applyBorder="1" applyAlignment="1">
      <alignment horizontal="center" vertical="center" wrapText="1"/>
    </xf>
    <xf numFmtId="1" fontId="11" fillId="5" borderId="2" xfId="0" applyNumberFormat="1" applyFont="1" applyFill="1" applyBorder="1" applyAlignment="1">
      <alignment horizontal="center" vertical="center" wrapText="1"/>
    </xf>
    <xf numFmtId="3" fontId="11" fillId="5" borderId="2" xfId="0" applyNumberFormat="1" applyFont="1" applyFill="1" applyBorder="1" applyAlignment="1">
      <alignment horizontal="center" vertical="center" wrapText="1"/>
    </xf>
    <xf numFmtId="9" fontId="13" fillId="5" borderId="2" xfId="0" applyNumberFormat="1" applyFont="1" applyFill="1" applyBorder="1" applyAlignment="1">
      <alignment horizontal="center" vertical="center" wrapText="1"/>
    </xf>
    <xf numFmtId="9" fontId="13" fillId="5" borderId="2" xfId="1" applyFont="1" applyFill="1" applyBorder="1" applyAlignment="1">
      <alignment horizontal="center" vertical="center" wrapText="1"/>
    </xf>
    <xf numFmtId="3" fontId="13" fillId="5" borderId="2" xfId="0" applyNumberFormat="1" applyFont="1" applyFill="1" applyBorder="1" applyAlignment="1">
      <alignment horizontal="center" vertical="center" wrapText="1"/>
    </xf>
    <xf numFmtId="9" fontId="11" fillId="5" borderId="2" xfId="1" applyFont="1" applyFill="1" applyBorder="1" applyAlignment="1">
      <alignment horizontal="center" vertical="center" wrapText="1"/>
    </xf>
    <xf numFmtId="10" fontId="13" fillId="5"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xf>
    <xf numFmtId="9" fontId="11" fillId="5" borderId="2" xfId="0" applyNumberFormat="1" applyFont="1" applyFill="1" applyBorder="1" applyAlignment="1">
      <alignment horizontal="center" vertical="center" wrapText="1"/>
    </xf>
    <xf numFmtId="9" fontId="11" fillId="5" borderId="2" xfId="1" applyNumberFormat="1" applyFont="1" applyFill="1" applyBorder="1" applyAlignment="1">
      <alignment horizontal="center" vertical="center" wrapText="1"/>
    </xf>
    <xf numFmtId="168" fontId="11" fillId="5" borderId="2" xfId="123" applyNumberFormat="1" applyFont="1" applyFill="1" applyBorder="1" applyAlignment="1">
      <alignment horizontal="center" vertical="center" wrapText="1"/>
    </xf>
    <xf numFmtId="0" fontId="13" fillId="5" borderId="2" xfId="0" applyNumberFormat="1" applyFont="1" applyFill="1" applyBorder="1" applyAlignment="1">
      <alignment horizontal="center" vertical="center" wrapText="1"/>
    </xf>
    <xf numFmtId="170" fontId="13" fillId="5" borderId="2" xfId="0" applyNumberFormat="1" applyFont="1" applyFill="1" applyBorder="1" applyAlignment="1">
      <alignment horizontal="center" vertical="center" wrapText="1"/>
    </xf>
    <xf numFmtId="9" fontId="11" fillId="5" borderId="2" xfId="1" applyFont="1" applyFill="1" applyBorder="1" applyAlignment="1">
      <alignment horizontal="center" vertical="center"/>
    </xf>
    <xf numFmtId="3" fontId="13" fillId="5" borderId="2" xfId="0" applyNumberFormat="1" applyFont="1" applyFill="1" applyBorder="1" applyAlignment="1">
      <alignment horizontal="center" vertical="center"/>
    </xf>
    <xf numFmtId="0" fontId="13" fillId="5" borderId="2" xfId="0" applyFont="1" applyFill="1" applyBorder="1" applyAlignment="1">
      <alignment horizontal="center" vertical="center"/>
    </xf>
    <xf numFmtId="9" fontId="13" fillId="5" borderId="2" xfId="0" applyNumberFormat="1" applyFont="1" applyFill="1" applyBorder="1" applyAlignment="1">
      <alignment horizontal="center" vertical="center"/>
    </xf>
    <xf numFmtId="169" fontId="11" fillId="5" borderId="2" xfId="0" applyNumberFormat="1" applyFont="1" applyFill="1" applyBorder="1" applyAlignment="1">
      <alignment horizontal="center" vertical="center" wrapText="1"/>
    </xf>
    <xf numFmtId="3" fontId="11" fillId="5" borderId="2" xfId="0" applyNumberFormat="1" applyFont="1" applyFill="1" applyBorder="1" applyAlignment="1" applyProtection="1">
      <alignment horizontal="center" vertical="center" wrapText="1"/>
      <protection locked="0"/>
    </xf>
    <xf numFmtId="171" fontId="11" fillId="5" borderId="2" xfId="1"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10" fontId="13" fillId="5" borderId="2" xfId="1"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169" fontId="11" fillId="5" borderId="2" xfId="1" applyNumberFormat="1" applyFont="1" applyFill="1" applyBorder="1" applyAlignment="1">
      <alignment horizontal="center" vertical="center" wrapText="1"/>
    </xf>
    <xf numFmtId="168" fontId="17" fillId="2" borderId="0" xfId="3" applyNumberFormat="1" applyFont="1" applyFill="1" applyAlignment="1">
      <alignment horizontal="center" vertical="center"/>
    </xf>
    <xf numFmtId="168" fontId="11" fillId="5" borderId="3"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168" fontId="11" fillId="5" borderId="2" xfId="3"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168" fontId="11" fillId="5" borderId="3" xfId="3" applyNumberFormat="1" applyFont="1" applyFill="1" applyBorder="1" applyAlignment="1">
      <alignment horizontal="center" vertical="center" wrapText="1"/>
    </xf>
    <xf numFmtId="168" fontId="13" fillId="5" borderId="3" xfId="3" applyNumberFormat="1" applyFont="1" applyFill="1" applyBorder="1" applyAlignment="1">
      <alignment horizontal="center" vertical="center" wrapText="1"/>
    </xf>
    <xf numFmtId="168" fontId="13" fillId="5" borderId="4" xfId="3"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9" fontId="13" fillId="5" borderId="2" xfId="1" applyNumberFormat="1"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9" fontId="11" fillId="8" borderId="2" xfId="1" applyFont="1" applyFill="1" applyBorder="1" applyAlignment="1">
      <alignment horizontal="center" vertical="center" wrapText="1"/>
    </xf>
    <xf numFmtId="0" fontId="13" fillId="8" borderId="2" xfId="0" applyFont="1" applyFill="1" applyBorder="1" applyAlignment="1">
      <alignment horizontal="center" vertical="center" wrapText="1"/>
    </xf>
    <xf numFmtId="0" fontId="11" fillId="8" borderId="2" xfId="0" applyFont="1" applyFill="1" applyBorder="1" applyAlignment="1">
      <alignment horizontal="center" vertical="center"/>
    </xf>
    <xf numFmtId="3" fontId="13" fillId="8" borderId="2" xfId="0" applyNumberFormat="1" applyFont="1" applyFill="1" applyBorder="1" applyAlignment="1">
      <alignment horizontal="center" vertical="center" wrapText="1"/>
    </xf>
    <xf numFmtId="9" fontId="11" fillId="8" borderId="2" xfId="0" applyNumberFormat="1" applyFont="1" applyFill="1" applyBorder="1" applyAlignment="1">
      <alignment horizontal="center" vertical="center" wrapText="1"/>
    </xf>
    <xf numFmtId="9" fontId="13" fillId="8" borderId="2" xfId="1" applyFont="1" applyFill="1" applyBorder="1" applyAlignment="1">
      <alignment horizontal="center" vertical="center" wrapText="1"/>
    </xf>
    <xf numFmtId="3" fontId="11" fillId="8" borderId="2" xfId="0" applyNumberFormat="1" applyFont="1" applyFill="1" applyBorder="1" applyAlignment="1">
      <alignment horizontal="center" vertical="center" wrapText="1"/>
    </xf>
    <xf numFmtId="9" fontId="13" fillId="8" borderId="2" xfId="0" applyNumberFormat="1" applyFont="1" applyFill="1" applyBorder="1" applyAlignment="1">
      <alignment horizontal="center" vertical="center" wrapText="1"/>
    </xf>
    <xf numFmtId="10" fontId="13" fillId="8" borderId="2" xfId="1" applyNumberFormat="1" applyFont="1" applyFill="1" applyBorder="1" applyAlignment="1">
      <alignment horizontal="center" vertical="center" wrapText="1"/>
    </xf>
    <xf numFmtId="10" fontId="11" fillId="8" borderId="2" xfId="0" applyNumberFormat="1" applyFont="1" applyFill="1" applyBorder="1" applyAlignment="1">
      <alignment horizontal="center" vertical="center" wrapText="1"/>
    </xf>
    <xf numFmtId="168" fontId="11" fillId="8" borderId="2" xfId="3" applyNumberFormat="1" applyFont="1" applyFill="1" applyBorder="1" applyAlignment="1">
      <alignment horizontal="center" vertical="center" wrapText="1"/>
    </xf>
    <xf numFmtId="10" fontId="11" fillId="8" borderId="2" xfId="1" applyNumberFormat="1" applyFont="1" applyFill="1" applyBorder="1" applyAlignment="1">
      <alignment horizontal="center" vertical="center" wrapText="1"/>
    </xf>
    <xf numFmtId="169" fontId="11" fillId="8" borderId="2" xfId="0" applyNumberFormat="1" applyFont="1" applyFill="1" applyBorder="1" applyAlignment="1">
      <alignment horizontal="center" vertical="center" wrapText="1"/>
    </xf>
    <xf numFmtId="0" fontId="0" fillId="0" borderId="0" xfId="0" applyAlignment="1">
      <alignment horizontal="left" vertical="center" wrapText="1"/>
    </xf>
    <xf numFmtId="0" fontId="11" fillId="5" borderId="3"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4" xfId="0" applyFont="1" applyFill="1" applyBorder="1" applyAlignment="1">
      <alignment horizontal="center" vertical="center" wrapText="1"/>
    </xf>
    <xf numFmtId="168" fontId="11" fillId="5" borderId="3" xfId="3" applyNumberFormat="1" applyFont="1" applyFill="1" applyBorder="1" applyAlignment="1">
      <alignment horizontal="center" vertical="center" wrapText="1"/>
    </xf>
    <xf numFmtId="168" fontId="11" fillId="5" borderId="5" xfId="3" applyNumberFormat="1" applyFont="1" applyFill="1" applyBorder="1" applyAlignment="1">
      <alignment horizontal="center" vertical="center" wrapText="1"/>
    </xf>
    <xf numFmtId="168" fontId="11" fillId="5" borderId="4" xfId="3" applyNumberFormat="1"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4" xfId="0" applyFont="1" applyFill="1" applyBorder="1" applyAlignment="1">
      <alignment horizontal="center" vertical="center"/>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168" fontId="13" fillId="5" borderId="3" xfId="3" applyNumberFormat="1" applyFont="1" applyFill="1" applyBorder="1" applyAlignment="1">
      <alignment horizontal="center" vertical="center" wrapText="1"/>
    </xf>
    <xf numFmtId="168" fontId="13" fillId="5" borderId="4" xfId="3"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168" fontId="11" fillId="5" borderId="2"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2" xfId="0" applyFont="1" applyFill="1" applyBorder="1" applyAlignment="1">
      <alignment horizontal="center" vertical="center" wrapText="1"/>
    </xf>
    <xf numFmtId="168" fontId="13" fillId="5" borderId="2" xfId="0" applyNumberFormat="1" applyFont="1" applyFill="1" applyBorder="1" applyAlignment="1">
      <alignment horizontal="center" vertical="center" wrapText="1"/>
    </xf>
    <xf numFmtId="164" fontId="11" fillId="5" borderId="3" xfId="0" applyNumberFormat="1" applyFont="1" applyFill="1" applyBorder="1" applyAlignment="1">
      <alignment horizontal="center" vertical="center" wrapText="1"/>
    </xf>
    <xf numFmtId="168" fontId="11" fillId="5" borderId="2" xfId="3" applyNumberFormat="1"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8" fillId="8" borderId="2" xfId="0" applyFont="1" applyFill="1" applyBorder="1" applyAlignment="1">
      <alignment horizontal="center" vertical="center" wrapText="1"/>
    </xf>
  </cellXfs>
  <cellStyles count="203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2 2 2" xfId="1269" xr:uid="{6C6E5822-7811-45F4-967C-180C4813C30E}"/>
    <cellStyle name="Millares [0] 2 2 2 2 3" xfId="1909" xr:uid="{8B3AEDF7-B046-40A3-865B-74DEE02431B7}"/>
    <cellStyle name="Millares [0] 2 2 2 3" xfId="949" xr:uid="{B9FB91CE-4022-4897-BFAA-37071105557E}"/>
    <cellStyle name="Millares [0] 2 2 2 4" xfId="1589" xr:uid="{E0DC5511-0A88-4A67-8BE9-8B88A7301F34}"/>
    <cellStyle name="Millares [0] 2 2 3" xfId="420" xr:uid="{00000000-0005-0000-0000-000009000000}"/>
    <cellStyle name="Millares [0] 2 2 3 2" xfId="1109" xr:uid="{40073C96-425E-4F27-89B9-80A8521344ED}"/>
    <cellStyle name="Millares [0] 2 2 3 3" xfId="1749" xr:uid="{38D8E6FC-0FA8-4C0F-9B49-53754BC003B0}"/>
    <cellStyle name="Millares [0] 2 2 4" xfId="789" xr:uid="{084A770F-3275-4044-97D6-7E0728E16F2B}"/>
    <cellStyle name="Millares [0] 2 2 5" xfId="1429" xr:uid="{A4109CA9-9ED3-46B0-80EF-2B23035689C7}"/>
    <cellStyle name="Millares [0] 2 3" xfId="87" xr:uid="{00000000-0005-0000-0000-00000A000000}"/>
    <cellStyle name="Millares [0] 2 3 2" xfId="268" xr:uid="{00000000-0005-0000-0000-00000B000000}"/>
    <cellStyle name="Millares [0] 2 3 2 2" xfId="635" xr:uid="{00000000-0005-0000-0000-00000C000000}"/>
    <cellStyle name="Millares [0] 2 3 2 2 2" xfId="1301" xr:uid="{1AB74C2A-7AC3-4C3D-A67B-279EA1513D1E}"/>
    <cellStyle name="Millares [0] 2 3 2 2 3" xfId="1941" xr:uid="{11F14FCB-223B-42EF-9CE3-A8586F982270}"/>
    <cellStyle name="Millares [0] 2 3 2 3" xfId="981" xr:uid="{96A22631-A602-45EE-86BB-DCA73E99917C}"/>
    <cellStyle name="Millares [0] 2 3 2 4" xfId="1621" xr:uid="{1882568F-1401-4F65-AD42-A52EE632E6E8}"/>
    <cellStyle name="Millares [0] 2 3 3" xfId="455" xr:uid="{00000000-0005-0000-0000-00000D000000}"/>
    <cellStyle name="Millares [0] 2 3 3 2" xfId="1141" xr:uid="{A8F812AA-CD6E-4CD1-AF16-47F1A1E0E1A6}"/>
    <cellStyle name="Millares [0] 2 3 3 3" xfId="1781" xr:uid="{455CFE46-0EE0-4267-B962-06E1649740F1}"/>
    <cellStyle name="Millares [0] 2 3 4" xfId="821" xr:uid="{835B24E6-F4AA-4AAA-97B4-5FA930F58DB3}"/>
    <cellStyle name="Millares [0] 2 3 5" xfId="1461" xr:uid="{A4E0D91F-D763-43DF-B824-6F9560DD026F}"/>
    <cellStyle name="Millares [0] 2 4" xfId="122" xr:uid="{00000000-0005-0000-0000-00000E000000}"/>
    <cellStyle name="Millares [0] 2 4 2" xfId="303" xr:uid="{00000000-0005-0000-0000-00000F000000}"/>
    <cellStyle name="Millares [0] 2 4 2 2" xfId="670" xr:uid="{00000000-0005-0000-0000-000010000000}"/>
    <cellStyle name="Millares [0] 2 4 2 2 2" xfId="1333" xr:uid="{4DDCFDAC-1C17-4749-9F15-B2E45D7CFD45}"/>
    <cellStyle name="Millares [0] 2 4 2 2 3" xfId="1973" xr:uid="{02750DAC-CEB5-4F95-852F-7C4ADE63E7AA}"/>
    <cellStyle name="Millares [0] 2 4 2 3" xfId="1013" xr:uid="{34283D7B-DF0C-4709-83EB-4785252977F5}"/>
    <cellStyle name="Millares [0] 2 4 2 4" xfId="1653" xr:uid="{D360E882-E7CB-4E6A-BB34-B5827C70A007}"/>
    <cellStyle name="Millares [0] 2 4 3" xfId="490" xr:uid="{00000000-0005-0000-0000-000011000000}"/>
    <cellStyle name="Millares [0] 2 4 3 2" xfId="1173" xr:uid="{5B8F0313-5523-4B77-A92C-9A9D3ADE8B73}"/>
    <cellStyle name="Millares [0] 2 4 3 3" xfId="1813" xr:uid="{5AB34CF5-F16A-4F1B-8868-6D7BA2A610DA}"/>
    <cellStyle name="Millares [0] 2 4 4" xfId="853" xr:uid="{AE5211AF-BC4D-4A67-9CC0-F740E45879AE}"/>
    <cellStyle name="Millares [0] 2 4 5" xfId="1493" xr:uid="{AEBA8458-DAEB-4828-8876-B28492644150}"/>
    <cellStyle name="Millares [0] 2 5" xfId="158" xr:uid="{00000000-0005-0000-0000-000012000000}"/>
    <cellStyle name="Millares [0] 2 5 2" xfId="338" xr:uid="{00000000-0005-0000-0000-000013000000}"/>
    <cellStyle name="Millares [0] 2 5 2 2" xfId="705" xr:uid="{00000000-0005-0000-0000-000014000000}"/>
    <cellStyle name="Millares [0] 2 5 2 2 2" xfId="1365" xr:uid="{A8FA7A35-60AA-4D9E-A23A-6A0F2B22E265}"/>
    <cellStyle name="Millares [0] 2 5 2 2 3" xfId="2005" xr:uid="{2E1DB959-ABE8-42AB-91A0-7C84F8CF5D02}"/>
    <cellStyle name="Millares [0] 2 5 2 3" xfId="1045" xr:uid="{88562D57-0761-40A1-B659-A0C77BBFC780}"/>
    <cellStyle name="Millares [0] 2 5 2 4" xfId="1685" xr:uid="{007BEFA0-3AE9-454C-8DFC-73BFDF06C7FF}"/>
    <cellStyle name="Millares [0] 2 5 3" xfId="525" xr:uid="{00000000-0005-0000-0000-000015000000}"/>
    <cellStyle name="Millares [0] 2 5 3 2" xfId="1205" xr:uid="{2BA4604B-60DE-4560-98C9-96D221332CC2}"/>
    <cellStyle name="Millares [0] 2 5 3 3" xfId="1845" xr:uid="{21D6F146-C1C3-413D-A79E-A81C5CEBCD36}"/>
    <cellStyle name="Millares [0] 2 5 4" xfId="885" xr:uid="{8876B478-D1D3-4D84-B791-3806F4E9AF88}"/>
    <cellStyle name="Millares [0] 2 5 5" xfId="1525" xr:uid="{2B3D0B63-A379-4869-A443-4EFAF26EF93A}"/>
    <cellStyle name="Millares [0] 2 6" xfId="199" xr:uid="{00000000-0005-0000-0000-000016000000}"/>
    <cellStyle name="Millares [0] 2 6 2" xfId="566" xr:uid="{00000000-0005-0000-0000-000017000000}"/>
    <cellStyle name="Millares [0] 2 6 2 2" xfId="1237" xr:uid="{5CCFCC1E-54AF-4B7D-90BF-F7828D05CAED}"/>
    <cellStyle name="Millares [0] 2 6 2 3" xfId="1877" xr:uid="{CFB760E1-FE79-4675-A026-5C9F1A9517A1}"/>
    <cellStyle name="Millares [0] 2 6 3" xfId="917" xr:uid="{B512015E-A95E-4D27-9122-5A92E5016302}"/>
    <cellStyle name="Millares [0] 2 6 4" xfId="1557" xr:uid="{8FABDEA9-C566-42B2-B894-359C462E714D}"/>
    <cellStyle name="Millares [0] 2 7" xfId="386" xr:uid="{00000000-0005-0000-0000-000018000000}"/>
    <cellStyle name="Millares [0] 2 7 2" xfId="1077" xr:uid="{6DB07805-999E-43EA-B9C6-A44A91D76822}"/>
    <cellStyle name="Millares [0] 2 7 3" xfId="1717" xr:uid="{AC1A57B2-CE2B-42B6-8056-597A122D2E92}"/>
    <cellStyle name="Millares [0] 2 8" xfId="757" xr:uid="{11B7351F-B284-4AFA-83B4-62AE72BC6608}"/>
    <cellStyle name="Millares [0] 2 9" xfId="1397" xr:uid="{180861CF-3EE4-4AAF-AC8C-9A6DF7082282}"/>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2 2 2" xfId="1268" xr:uid="{F8C5B4B0-6248-465F-855E-3F0ADAFB2319}"/>
    <cellStyle name="Millares 10 2 2 2 3" xfId="1908" xr:uid="{B51B0CDF-0EAA-45BB-9103-6CA99F02DC61}"/>
    <cellStyle name="Millares 10 2 2 3" xfId="948" xr:uid="{763E2173-8A36-450B-9CE2-EA74A0A4A9E0}"/>
    <cellStyle name="Millares 10 2 2 4" xfId="1588" xr:uid="{49AC3122-29C5-445C-AEC3-8BE4DF16762A}"/>
    <cellStyle name="Millares 10 2 3" xfId="419" xr:uid="{00000000-0005-0000-0000-00001D000000}"/>
    <cellStyle name="Millares 10 2 3 2" xfId="1108" xr:uid="{DF585D7B-65B0-46B3-9861-245B8EC477E6}"/>
    <cellStyle name="Millares 10 2 3 3" xfId="1748" xr:uid="{FD67E88B-83B4-4D01-A441-2D1288439109}"/>
    <cellStyle name="Millares 10 2 4" xfId="788" xr:uid="{5062E96A-7393-4D31-8EC2-1F311B49DF05}"/>
    <cellStyle name="Millares 10 2 5" xfId="1428" xr:uid="{FEF5C700-0E8A-4200-A9D4-F15D3C035DB2}"/>
    <cellStyle name="Millares 10 3" xfId="86" xr:uid="{00000000-0005-0000-0000-00001E000000}"/>
    <cellStyle name="Millares 10 3 2" xfId="267" xr:uid="{00000000-0005-0000-0000-00001F000000}"/>
    <cellStyle name="Millares 10 3 2 2" xfId="634" xr:uid="{00000000-0005-0000-0000-000020000000}"/>
    <cellStyle name="Millares 10 3 2 2 2" xfId="1300" xr:uid="{35FE3320-FF1B-4F27-AAD7-D572BC84BD1A}"/>
    <cellStyle name="Millares 10 3 2 2 3" xfId="1940" xr:uid="{4EBED65E-3A0E-4440-9F8D-D5B54A123D18}"/>
    <cellStyle name="Millares 10 3 2 3" xfId="980" xr:uid="{3DE2105B-A2F6-49E4-8588-FD545EC1F6DA}"/>
    <cellStyle name="Millares 10 3 2 4" xfId="1620" xr:uid="{84FC5856-F773-479D-B130-498EE3F0C0CB}"/>
    <cellStyle name="Millares 10 3 3" xfId="454" xr:uid="{00000000-0005-0000-0000-000021000000}"/>
    <cellStyle name="Millares 10 3 3 2" xfId="1140" xr:uid="{4D2FBA2C-54B7-4777-88BC-0ABA1BE052E2}"/>
    <cellStyle name="Millares 10 3 3 3" xfId="1780" xr:uid="{864CC16C-72A1-4452-A30D-A782F9BA4668}"/>
    <cellStyle name="Millares 10 3 4" xfId="820" xr:uid="{779FCAFC-B739-48D7-84CE-EED91BF9A240}"/>
    <cellStyle name="Millares 10 3 5" xfId="1460" xr:uid="{9A6D58FF-63E9-4C87-A3E1-9966AA32DB64}"/>
    <cellStyle name="Millares 10 4" xfId="121" xr:uid="{00000000-0005-0000-0000-000022000000}"/>
    <cellStyle name="Millares 10 4 2" xfId="302" xr:uid="{00000000-0005-0000-0000-000023000000}"/>
    <cellStyle name="Millares 10 4 2 2" xfId="669" xr:uid="{00000000-0005-0000-0000-000024000000}"/>
    <cellStyle name="Millares 10 4 2 2 2" xfId="1332" xr:uid="{550E94DB-3752-49D2-AEE5-187572835C90}"/>
    <cellStyle name="Millares 10 4 2 2 3" xfId="1972" xr:uid="{EF9A60D2-910E-48FA-94B8-C095ECF8B987}"/>
    <cellStyle name="Millares 10 4 2 3" xfId="1012" xr:uid="{3BE54D85-0CDB-4D0D-9AEC-070E317DAE0A}"/>
    <cellStyle name="Millares 10 4 2 4" xfId="1652" xr:uid="{A45C462A-A8D8-43C3-8208-79745AA778F8}"/>
    <cellStyle name="Millares 10 4 3" xfId="489" xr:uid="{00000000-0005-0000-0000-000025000000}"/>
    <cellStyle name="Millares 10 4 3 2" xfId="1172" xr:uid="{556D52A6-BCD4-41B0-BD5A-5D15FC79E1B5}"/>
    <cellStyle name="Millares 10 4 3 3" xfId="1812" xr:uid="{015CC2AF-0431-4B20-899F-9DBB28C2779A}"/>
    <cellStyle name="Millares 10 4 4" xfId="852" xr:uid="{8B407DE1-2174-46D8-B221-FB29F35D38A6}"/>
    <cellStyle name="Millares 10 4 5" xfId="1492" xr:uid="{0A42C562-833B-4154-AC60-6814E43997BB}"/>
    <cellStyle name="Millares 10 5" xfId="157" xr:uid="{00000000-0005-0000-0000-000026000000}"/>
    <cellStyle name="Millares 10 5 2" xfId="337" xr:uid="{00000000-0005-0000-0000-000027000000}"/>
    <cellStyle name="Millares 10 5 2 2" xfId="704" xr:uid="{00000000-0005-0000-0000-000028000000}"/>
    <cellStyle name="Millares 10 5 2 2 2" xfId="1364" xr:uid="{58C9CB0B-83B4-44D8-A08F-E0D5AC437F0C}"/>
    <cellStyle name="Millares 10 5 2 2 3" xfId="2004" xr:uid="{71A215E2-8AF2-4F00-85F2-65AB08D8750B}"/>
    <cellStyle name="Millares 10 5 2 3" xfId="1044" xr:uid="{16170177-7FE7-445F-A7A9-DF881C0CF02B}"/>
    <cellStyle name="Millares 10 5 2 4" xfId="1684" xr:uid="{82CB37E1-2BF4-47D5-937D-5C9DC8457A36}"/>
    <cellStyle name="Millares 10 5 3" xfId="524" xr:uid="{00000000-0005-0000-0000-000029000000}"/>
    <cellStyle name="Millares 10 5 3 2" xfId="1204" xr:uid="{7F7A23F5-178B-4445-9F8D-F3A86E2B7469}"/>
    <cellStyle name="Millares 10 5 3 3" xfId="1844" xr:uid="{D8408484-9306-44AC-9206-012377A9F9C7}"/>
    <cellStyle name="Millares 10 5 4" xfId="884" xr:uid="{730C82E9-7A12-4BB3-9D1E-8524442B2307}"/>
    <cellStyle name="Millares 10 5 5" xfId="1524" xr:uid="{FCD849BB-3B2B-41EC-808E-C2DF3B86105D}"/>
    <cellStyle name="Millares 10 6" xfId="198" xr:uid="{00000000-0005-0000-0000-00002A000000}"/>
    <cellStyle name="Millares 10 6 2" xfId="565" xr:uid="{00000000-0005-0000-0000-00002B000000}"/>
    <cellStyle name="Millares 10 6 2 2" xfId="1236" xr:uid="{510456E7-8B3D-4885-8846-BD5DD038F493}"/>
    <cellStyle name="Millares 10 6 2 3" xfId="1876" xr:uid="{C3568C7B-317C-4D89-A548-3421B99E9ACD}"/>
    <cellStyle name="Millares 10 6 3" xfId="916" xr:uid="{CFC3590B-9662-4A45-A214-5350E77BB912}"/>
    <cellStyle name="Millares 10 6 4" xfId="1556" xr:uid="{BA603663-5619-4E06-BF3F-8327B545F091}"/>
    <cellStyle name="Millares 10 7" xfId="385" xr:uid="{00000000-0005-0000-0000-00002C000000}"/>
    <cellStyle name="Millares 10 7 2" xfId="1076" xr:uid="{FA8F57E8-0588-4064-B66D-CBB99E164EAC}"/>
    <cellStyle name="Millares 10 7 3" xfId="1716" xr:uid="{3FFCC3D6-4248-440D-BE24-8062E2B64517}"/>
    <cellStyle name="Millares 10 8" xfId="756" xr:uid="{6306BE21-2BDC-4EC1-A454-43A60C989652}"/>
    <cellStyle name="Millares 10 9" xfId="1396" xr:uid="{C689EF0A-4484-40F6-B29D-AA781B1920F3}"/>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2 2 2" xfId="1272" xr:uid="{E96A1172-9508-4136-87EB-6BA3F819B0CD}"/>
    <cellStyle name="Millares 11 2 2 2 3" xfId="1912" xr:uid="{BF6412A8-D572-4B2B-B860-D9699330E9DC}"/>
    <cellStyle name="Millares 11 2 2 3" xfId="952" xr:uid="{AC006D37-FF2D-4385-A1FF-59B38827ACC3}"/>
    <cellStyle name="Millares 11 2 2 4" xfId="1592" xr:uid="{B5ADFCF5-452B-4078-AF20-C0463F54E9BD}"/>
    <cellStyle name="Millares 11 2 3" xfId="424" xr:uid="{00000000-0005-0000-0000-000031000000}"/>
    <cellStyle name="Millares 11 2 3 2" xfId="1112" xr:uid="{EE7E6724-437A-438E-9528-876C8B54DE68}"/>
    <cellStyle name="Millares 11 2 3 3" xfId="1752" xr:uid="{D60D11E3-AC3B-4B12-AAF5-10C2E1BD0CC3}"/>
    <cellStyle name="Millares 11 2 4" xfId="792" xr:uid="{C85D26D3-213D-42BA-948F-800380D9697D}"/>
    <cellStyle name="Millares 11 2 5" xfId="1432" xr:uid="{BD7B1571-A664-4F13-AF3A-637A8F54D960}"/>
    <cellStyle name="Millares 11 3" xfId="91" xr:uid="{00000000-0005-0000-0000-000032000000}"/>
    <cellStyle name="Millares 11 3 2" xfId="272" xr:uid="{00000000-0005-0000-0000-000033000000}"/>
    <cellStyle name="Millares 11 3 2 2" xfId="639" xr:uid="{00000000-0005-0000-0000-000034000000}"/>
    <cellStyle name="Millares 11 3 2 2 2" xfId="1304" xr:uid="{31523BC5-8B46-4BFD-8C1B-F303F088A4AD}"/>
    <cellStyle name="Millares 11 3 2 2 3" xfId="1944" xr:uid="{985EA1FE-A4DF-4D31-868B-A613DF884BC5}"/>
    <cellStyle name="Millares 11 3 2 3" xfId="984" xr:uid="{7D8AA06C-5347-455A-AF39-0B775A77A968}"/>
    <cellStyle name="Millares 11 3 2 4" xfId="1624" xr:uid="{0D5BD66B-CD0D-4EA6-98D9-64D24F7A55FA}"/>
    <cellStyle name="Millares 11 3 3" xfId="459" xr:uid="{00000000-0005-0000-0000-000035000000}"/>
    <cellStyle name="Millares 11 3 3 2" xfId="1144" xr:uid="{18165880-FC37-4ADB-BB94-FC278E7609D6}"/>
    <cellStyle name="Millares 11 3 3 3" xfId="1784" xr:uid="{0114ACBD-ED70-46E5-A019-A4309ADDBAC5}"/>
    <cellStyle name="Millares 11 3 4" xfId="824" xr:uid="{F7521D2F-B584-44B2-B54C-2D089879F213}"/>
    <cellStyle name="Millares 11 3 5" xfId="1464" xr:uid="{54357246-AC3D-425E-9118-EA6B95D371B9}"/>
    <cellStyle name="Millares 11 4" xfId="126" xr:uid="{00000000-0005-0000-0000-000036000000}"/>
    <cellStyle name="Millares 11 4 2" xfId="307" xr:uid="{00000000-0005-0000-0000-000037000000}"/>
    <cellStyle name="Millares 11 4 2 2" xfId="674" xr:uid="{00000000-0005-0000-0000-000038000000}"/>
    <cellStyle name="Millares 11 4 2 2 2" xfId="1336" xr:uid="{C5694A84-EC10-4B05-A914-BB6DC71C47D1}"/>
    <cellStyle name="Millares 11 4 2 2 3" xfId="1976" xr:uid="{0B79B632-E26A-41AD-94E4-3BE2886ED94B}"/>
    <cellStyle name="Millares 11 4 2 3" xfId="1016" xr:uid="{DADEAA36-BA24-4755-B5DA-BCAA53626BEE}"/>
    <cellStyle name="Millares 11 4 2 4" xfId="1656" xr:uid="{0F6A6685-B159-47F8-A7B1-3772AD68FA79}"/>
    <cellStyle name="Millares 11 4 3" xfId="494" xr:uid="{00000000-0005-0000-0000-000039000000}"/>
    <cellStyle name="Millares 11 4 3 2" xfId="1176" xr:uid="{A426CD8A-F395-4040-8375-C2CC610BCDDB}"/>
    <cellStyle name="Millares 11 4 3 3" xfId="1816" xr:uid="{2035586D-3612-4456-9080-25B06C075E2A}"/>
    <cellStyle name="Millares 11 4 4" xfId="856" xr:uid="{1D1F54DF-AA6B-4130-B844-ED2159EB33BA}"/>
    <cellStyle name="Millares 11 4 5" xfId="1496" xr:uid="{598F3612-ED1D-4A76-93D1-2FA96FB38757}"/>
    <cellStyle name="Millares 11 5" xfId="162" xr:uid="{00000000-0005-0000-0000-00003A000000}"/>
    <cellStyle name="Millares 11 5 2" xfId="342" xr:uid="{00000000-0005-0000-0000-00003B000000}"/>
    <cellStyle name="Millares 11 5 2 2" xfId="709" xr:uid="{00000000-0005-0000-0000-00003C000000}"/>
    <cellStyle name="Millares 11 5 2 2 2" xfId="1368" xr:uid="{0C6D1BC2-EF40-4F40-859C-A5CF3B8652F6}"/>
    <cellStyle name="Millares 11 5 2 2 3" xfId="2008" xr:uid="{BA0A38BD-BF0B-415C-9EE5-83193825D746}"/>
    <cellStyle name="Millares 11 5 2 3" xfId="1048" xr:uid="{7CE37C2A-822D-4D6F-96AB-589DFD7B26F2}"/>
    <cellStyle name="Millares 11 5 2 4" xfId="1688" xr:uid="{7174DD97-6C07-4B0A-9F32-82DD3BFD3826}"/>
    <cellStyle name="Millares 11 5 3" xfId="529" xr:uid="{00000000-0005-0000-0000-00003D000000}"/>
    <cellStyle name="Millares 11 5 3 2" xfId="1208" xr:uid="{D6099DCE-D70E-4681-A388-139618D735D5}"/>
    <cellStyle name="Millares 11 5 3 3" xfId="1848" xr:uid="{5D3CC76F-BC37-467C-BEE6-62E9504F58CF}"/>
    <cellStyle name="Millares 11 5 4" xfId="888" xr:uid="{0EE0AA4A-D797-4009-8034-F72F582A1766}"/>
    <cellStyle name="Millares 11 5 5" xfId="1528" xr:uid="{5C99293B-C55F-410A-82C0-E552311794A6}"/>
    <cellStyle name="Millares 11 6" xfId="202" xr:uid="{00000000-0005-0000-0000-00003E000000}"/>
    <cellStyle name="Millares 11 6 2" xfId="569" xr:uid="{00000000-0005-0000-0000-00003F000000}"/>
    <cellStyle name="Millares 11 6 2 2" xfId="1240" xr:uid="{B7FAFEFD-517E-4860-B094-0D54270864C0}"/>
    <cellStyle name="Millares 11 6 2 3" xfId="1880" xr:uid="{1F21F52E-FC5E-4ADE-B691-BE2C096B03D5}"/>
    <cellStyle name="Millares 11 6 3" xfId="920" xr:uid="{03373796-ED9B-442E-96A8-DBF9213584F7}"/>
    <cellStyle name="Millares 11 6 4" xfId="1560" xr:uid="{081A2A85-0FA9-4AE6-9F7A-F405C746EC74}"/>
    <cellStyle name="Millares 11 7" xfId="389" xr:uid="{00000000-0005-0000-0000-000040000000}"/>
    <cellStyle name="Millares 11 7 2" xfId="1080" xr:uid="{4A2A712C-DFE0-45FF-8495-5168109D9D71}"/>
    <cellStyle name="Millares 11 7 3" xfId="1720" xr:uid="{63EACF65-5C89-4FB3-B344-CAD2F6344225}"/>
    <cellStyle name="Millares 11 8" xfId="760" xr:uid="{03E8F18B-1EB1-4DBC-848F-506F9AC92F15}"/>
    <cellStyle name="Millares 11 9" xfId="1400" xr:uid="{6CAA96EB-B473-4385-B731-F2AC81974AF4}"/>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2 2 2" xfId="1279" xr:uid="{7AAAC4CF-7006-41A2-B488-5BD315FA64D9}"/>
    <cellStyle name="Millares 12 2 2 2 3" xfId="1919" xr:uid="{9AA4C53C-A32F-4A9B-8226-D3770DF0FF64}"/>
    <cellStyle name="Millares 12 2 2 3" xfId="959" xr:uid="{D33174CF-895B-48F4-A63D-9507195E531F}"/>
    <cellStyle name="Millares 12 2 2 4" xfId="1599" xr:uid="{85812D02-8050-45A2-A67D-F52D18C01007}"/>
    <cellStyle name="Millares 12 2 3" xfId="431" xr:uid="{00000000-0005-0000-0000-000045000000}"/>
    <cellStyle name="Millares 12 2 3 2" xfId="1119" xr:uid="{D55F6D04-A912-4D78-B7C3-C64BF7A02C04}"/>
    <cellStyle name="Millares 12 2 3 3" xfId="1759" xr:uid="{ED1E594F-06F7-496B-A45D-153F625B4A1B}"/>
    <cellStyle name="Millares 12 2 4" xfId="799" xr:uid="{1091D133-7783-4359-807A-52408C053697}"/>
    <cellStyle name="Millares 12 2 5" xfId="1439" xr:uid="{389696C6-4416-4391-9F79-047E7A9CE350}"/>
    <cellStyle name="Millares 12 3" xfId="98" xr:uid="{00000000-0005-0000-0000-000046000000}"/>
    <cellStyle name="Millares 12 3 2" xfId="279" xr:uid="{00000000-0005-0000-0000-000047000000}"/>
    <cellStyle name="Millares 12 3 2 2" xfId="646" xr:uid="{00000000-0005-0000-0000-000048000000}"/>
    <cellStyle name="Millares 12 3 2 2 2" xfId="1311" xr:uid="{11B1B39A-FA0B-4A97-A61B-3ACD7F8A8704}"/>
    <cellStyle name="Millares 12 3 2 2 3" xfId="1951" xr:uid="{1DCA87DE-7E6B-424D-AE0B-0D56C0F902CB}"/>
    <cellStyle name="Millares 12 3 2 3" xfId="991" xr:uid="{8B0F379D-6DF8-47F4-A83E-BE8D83A131B2}"/>
    <cellStyle name="Millares 12 3 2 4" xfId="1631" xr:uid="{2A97E55F-2294-41B9-B835-3E490021D197}"/>
    <cellStyle name="Millares 12 3 3" xfId="466" xr:uid="{00000000-0005-0000-0000-000049000000}"/>
    <cellStyle name="Millares 12 3 3 2" xfId="1151" xr:uid="{8E2FD50A-B6CA-4601-970F-31B59E792B1F}"/>
    <cellStyle name="Millares 12 3 3 3" xfId="1791" xr:uid="{F9C992B1-684F-4E50-BA5F-D9C83D2BC69F}"/>
    <cellStyle name="Millares 12 3 4" xfId="831" xr:uid="{E227D28C-16B9-4A18-850D-C98F85959477}"/>
    <cellStyle name="Millares 12 3 5" xfId="1471" xr:uid="{15F1232D-E084-4918-86FD-0819FAD039B6}"/>
    <cellStyle name="Millares 12 4" xfId="133" xr:uid="{00000000-0005-0000-0000-00004A000000}"/>
    <cellStyle name="Millares 12 4 2" xfId="314" xr:uid="{00000000-0005-0000-0000-00004B000000}"/>
    <cellStyle name="Millares 12 4 2 2" xfId="681" xr:uid="{00000000-0005-0000-0000-00004C000000}"/>
    <cellStyle name="Millares 12 4 2 2 2" xfId="1343" xr:uid="{AEDF2C63-3991-46F0-B948-E0225BAFD866}"/>
    <cellStyle name="Millares 12 4 2 2 3" xfId="1983" xr:uid="{5A9360A0-8AFA-4AEA-A5D8-685B39F6A00B}"/>
    <cellStyle name="Millares 12 4 2 3" xfId="1023" xr:uid="{00D4959E-AE20-4C65-80CE-B7971036514C}"/>
    <cellStyle name="Millares 12 4 2 4" xfId="1663" xr:uid="{48F93464-E85D-4CC0-B994-55F1F6DBF072}"/>
    <cellStyle name="Millares 12 4 3" xfId="501" xr:uid="{00000000-0005-0000-0000-00004D000000}"/>
    <cellStyle name="Millares 12 4 3 2" xfId="1183" xr:uid="{A2903F7F-B158-4BA8-8095-8373865CCCA3}"/>
    <cellStyle name="Millares 12 4 3 3" xfId="1823" xr:uid="{DED44776-114E-4837-AA57-BAAFA1384252}"/>
    <cellStyle name="Millares 12 4 4" xfId="863" xr:uid="{21016F02-44CF-4631-B795-903BA372498A}"/>
    <cellStyle name="Millares 12 4 5" xfId="1503" xr:uid="{401D7ED6-9035-4CE0-843E-67A4F18C59B3}"/>
    <cellStyle name="Millares 12 5" xfId="169" xr:uid="{00000000-0005-0000-0000-00004E000000}"/>
    <cellStyle name="Millares 12 5 2" xfId="349" xr:uid="{00000000-0005-0000-0000-00004F000000}"/>
    <cellStyle name="Millares 12 5 2 2" xfId="716" xr:uid="{00000000-0005-0000-0000-000050000000}"/>
    <cellStyle name="Millares 12 5 2 2 2" xfId="1375" xr:uid="{5D42A6B6-4879-408F-8907-0D9DA112643A}"/>
    <cellStyle name="Millares 12 5 2 2 3" xfId="2015" xr:uid="{1275FF0F-C925-42BA-ACA3-49A06B1C6322}"/>
    <cellStyle name="Millares 12 5 2 3" xfId="1055" xr:uid="{EC6C2605-5FB2-4F15-9388-A83B7920E21F}"/>
    <cellStyle name="Millares 12 5 2 4" xfId="1695" xr:uid="{3612D765-052D-45E8-9844-0DD91A1FACF8}"/>
    <cellStyle name="Millares 12 5 3" xfId="536" xr:uid="{00000000-0005-0000-0000-000051000000}"/>
    <cellStyle name="Millares 12 5 3 2" xfId="1215" xr:uid="{C01860AC-EDF4-4E4A-8D80-C159A0F25787}"/>
    <cellStyle name="Millares 12 5 3 3" xfId="1855" xr:uid="{652E85E7-5611-41A8-88B1-6202009FBCF4}"/>
    <cellStyle name="Millares 12 5 4" xfId="895" xr:uid="{FBCC747B-E801-4B66-81D3-ECED2ACD3305}"/>
    <cellStyle name="Millares 12 5 5" xfId="1535" xr:uid="{F3812CFA-8ED5-4EAE-9DF3-E069A3841C94}"/>
    <cellStyle name="Millares 12 6" xfId="209" xr:uid="{00000000-0005-0000-0000-000052000000}"/>
    <cellStyle name="Millares 12 6 2" xfId="576" xr:uid="{00000000-0005-0000-0000-000053000000}"/>
    <cellStyle name="Millares 12 6 2 2" xfId="1247" xr:uid="{2EC2E1D2-10CF-4DA0-89CA-DB626BB4B9D9}"/>
    <cellStyle name="Millares 12 6 2 3" xfId="1887" xr:uid="{0C870B2C-E7C2-450B-92AA-D67A09D1F7EF}"/>
    <cellStyle name="Millares 12 6 3" xfId="927" xr:uid="{59DCB88D-EE82-4344-BFA8-11E4CF922D4D}"/>
    <cellStyle name="Millares 12 6 4" xfId="1567" xr:uid="{B46A8360-227B-4E81-8CC3-88C791E1E80B}"/>
    <cellStyle name="Millares 12 7" xfId="396" xr:uid="{00000000-0005-0000-0000-000054000000}"/>
    <cellStyle name="Millares 12 7 2" xfId="1087" xr:uid="{B7E3A3E2-8256-47BE-A5E3-927743140521}"/>
    <cellStyle name="Millares 12 7 3" xfId="1727" xr:uid="{1D0017EF-669E-4334-989F-DFBE47B13584}"/>
    <cellStyle name="Millares 12 8" xfId="767" xr:uid="{804E3EDD-9954-4440-ADC8-89E27C69FA3D}"/>
    <cellStyle name="Millares 12 9" xfId="1407" xr:uid="{D3DB9287-0CA3-4F50-BE77-6B2AA97A9D52}"/>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2 2 2" xfId="1283" xr:uid="{FE9B66CB-807A-4B19-A8B8-DEF74A94784B}"/>
    <cellStyle name="Millares 13 2 2 2 3" xfId="1923" xr:uid="{2E340DD4-E3CB-484B-A4EA-6E47C533005D}"/>
    <cellStyle name="Millares 13 2 2 3" xfId="963" xr:uid="{308F568A-BF72-4325-A24F-BF44A66DE777}"/>
    <cellStyle name="Millares 13 2 2 4" xfId="1603" xr:uid="{78C69A6B-B394-4D2A-B462-B384A94353D3}"/>
    <cellStyle name="Millares 13 2 3" xfId="435" xr:uid="{00000000-0005-0000-0000-000059000000}"/>
    <cellStyle name="Millares 13 2 3 2" xfId="1123" xr:uid="{40EF7231-97FF-4DF1-8D27-B8FC2357A7A4}"/>
    <cellStyle name="Millares 13 2 3 3" xfId="1763" xr:uid="{5AD03B64-A50C-4B6A-9DB3-2338A182C97A}"/>
    <cellStyle name="Millares 13 2 4" xfId="803" xr:uid="{2C883DEA-0D83-45DE-AF86-DD3079A17D68}"/>
    <cellStyle name="Millares 13 2 5" xfId="1443" xr:uid="{A9D9CDB1-CEE4-439E-8F2C-299CDAAE355E}"/>
    <cellStyle name="Millares 13 3" xfId="102" xr:uid="{00000000-0005-0000-0000-00005A000000}"/>
    <cellStyle name="Millares 13 3 2" xfId="283" xr:uid="{00000000-0005-0000-0000-00005B000000}"/>
    <cellStyle name="Millares 13 3 2 2" xfId="650" xr:uid="{00000000-0005-0000-0000-00005C000000}"/>
    <cellStyle name="Millares 13 3 2 2 2" xfId="1315" xr:uid="{59349599-A0A5-40DC-8CA5-6A3894991B44}"/>
    <cellStyle name="Millares 13 3 2 2 3" xfId="1955" xr:uid="{9B1448A9-03E4-4844-87D2-6A3AF703AAE7}"/>
    <cellStyle name="Millares 13 3 2 3" xfId="995" xr:uid="{AC654491-AA60-49B0-B787-790DD99ED1C8}"/>
    <cellStyle name="Millares 13 3 2 4" xfId="1635" xr:uid="{559142E8-0E27-471F-A38D-D6EEB39716C7}"/>
    <cellStyle name="Millares 13 3 3" xfId="470" xr:uid="{00000000-0005-0000-0000-00005D000000}"/>
    <cellStyle name="Millares 13 3 3 2" xfId="1155" xr:uid="{9D538F62-42E1-4063-8E82-0D67689FA3B1}"/>
    <cellStyle name="Millares 13 3 3 3" xfId="1795" xr:uid="{E3C32417-348B-4EDE-8289-D44DE48BEB90}"/>
    <cellStyle name="Millares 13 3 4" xfId="835" xr:uid="{71AF2D89-34A4-4BF8-A02A-70EB7A793E20}"/>
    <cellStyle name="Millares 13 3 5" xfId="1475" xr:uid="{8CF08E2D-7288-4A7F-B30C-56CEE06F4758}"/>
    <cellStyle name="Millares 13 4" xfId="137" xr:uid="{00000000-0005-0000-0000-00005E000000}"/>
    <cellStyle name="Millares 13 4 2" xfId="318" xr:uid="{00000000-0005-0000-0000-00005F000000}"/>
    <cellStyle name="Millares 13 4 2 2" xfId="685" xr:uid="{00000000-0005-0000-0000-000060000000}"/>
    <cellStyle name="Millares 13 4 2 2 2" xfId="1347" xr:uid="{BC1E1510-147C-4ECF-9F95-215D1DBF2983}"/>
    <cellStyle name="Millares 13 4 2 2 3" xfId="1987" xr:uid="{B41E0C59-D879-476F-B8B1-38CE854FDC22}"/>
    <cellStyle name="Millares 13 4 2 3" xfId="1027" xr:uid="{1BB12CD0-E651-4B5A-BC49-66802218B727}"/>
    <cellStyle name="Millares 13 4 2 4" xfId="1667" xr:uid="{BD1F1406-5690-49A3-883E-9988772181FE}"/>
    <cellStyle name="Millares 13 4 3" xfId="505" xr:uid="{00000000-0005-0000-0000-000061000000}"/>
    <cellStyle name="Millares 13 4 3 2" xfId="1187" xr:uid="{7D0D3943-3F71-4843-BFA3-24AD416500D3}"/>
    <cellStyle name="Millares 13 4 3 3" xfId="1827" xr:uid="{A0A513CD-762E-4075-970A-4FE036AC884B}"/>
    <cellStyle name="Millares 13 4 4" xfId="867" xr:uid="{3899B9CA-3349-476A-820A-E48DBE5EBC9D}"/>
    <cellStyle name="Millares 13 4 5" xfId="1507" xr:uid="{9E286BB0-2018-448D-8429-F4F3BF11A4D9}"/>
    <cellStyle name="Millares 13 5" xfId="173" xr:uid="{00000000-0005-0000-0000-000062000000}"/>
    <cellStyle name="Millares 13 5 2" xfId="353" xr:uid="{00000000-0005-0000-0000-000063000000}"/>
    <cellStyle name="Millares 13 5 2 2" xfId="720" xr:uid="{00000000-0005-0000-0000-000064000000}"/>
    <cellStyle name="Millares 13 5 2 2 2" xfId="1379" xr:uid="{835CD263-74BC-4892-BFF6-5C39AD1D5A88}"/>
    <cellStyle name="Millares 13 5 2 2 3" xfId="2019" xr:uid="{A10036DD-B810-4730-B65D-A5B32C793F33}"/>
    <cellStyle name="Millares 13 5 2 3" xfId="1059" xr:uid="{69A647B1-DD48-4463-86F8-6AB4FB11D6E1}"/>
    <cellStyle name="Millares 13 5 2 4" xfId="1699" xr:uid="{4109A3D8-8E2E-4798-8EBD-0008D7D1466A}"/>
    <cellStyle name="Millares 13 5 3" xfId="540" xr:uid="{00000000-0005-0000-0000-000065000000}"/>
    <cellStyle name="Millares 13 5 3 2" xfId="1219" xr:uid="{C79C51EE-4658-45D7-8C2A-36B81CF33201}"/>
    <cellStyle name="Millares 13 5 3 3" xfId="1859" xr:uid="{4C18872D-A2F7-4183-A022-CBA2B291C35E}"/>
    <cellStyle name="Millares 13 5 4" xfId="899" xr:uid="{60259A11-B581-4E00-A431-6CB3E40A9FB5}"/>
    <cellStyle name="Millares 13 5 5" xfId="1539" xr:uid="{5831E6E7-2AAC-47BB-BD65-96549AEAF917}"/>
    <cellStyle name="Millares 13 6" xfId="213" xr:uid="{00000000-0005-0000-0000-000066000000}"/>
    <cellStyle name="Millares 13 6 2" xfId="580" xr:uid="{00000000-0005-0000-0000-000067000000}"/>
    <cellStyle name="Millares 13 6 2 2" xfId="1251" xr:uid="{982AB2CF-8980-451C-B4E3-9CC1438A4D53}"/>
    <cellStyle name="Millares 13 6 2 3" xfId="1891" xr:uid="{E3C30C27-DEC8-465E-B395-A17AAAA66E1A}"/>
    <cellStyle name="Millares 13 6 3" xfId="931" xr:uid="{6793A475-482C-4255-BC2A-761C46B237CE}"/>
    <cellStyle name="Millares 13 6 4" xfId="1571" xr:uid="{8330C39F-BFBE-48B9-87ED-7991776AC60E}"/>
    <cellStyle name="Millares 13 7" xfId="400" xr:uid="{00000000-0005-0000-0000-000068000000}"/>
    <cellStyle name="Millares 13 7 2" xfId="1091" xr:uid="{012E775F-EBB4-4993-B4E9-551D4002F155}"/>
    <cellStyle name="Millares 13 7 3" xfId="1731" xr:uid="{093967A8-4375-4528-B38F-81E49866618D}"/>
    <cellStyle name="Millares 13 8" xfId="771" xr:uid="{07BBDB64-8533-43A8-ACE4-2EADBA80FC27}"/>
    <cellStyle name="Millares 13 9" xfId="1411" xr:uid="{CCEA8551-E86C-403D-BE5E-F101DB2D7DF8}"/>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2 2 2" xfId="1284" xr:uid="{FC66FD96-2EB5-436E-B0F8-C11D85E9E82D}"/>
    <cellStyle name="Millares 14 2 2 2 3" xfId="1924" xr:uid="{B0A694DB-CE94-48E6-804F-DFC33BE7FCF5}"/>
    <cellStyle name="Millares 14 2 2 3" xfId="964" xr:uid="{FBC62569-F131-4A32-94E1-C99A2EEE211F}"/>
    <cellStyle name="Millares 14 2 2 4" xfId="1604" xr:uid="{65AC3A4A-B031-4439-95A5-C64340563CC6}"/>
    <cellStyle name="Millares 14 2 3" xfId="436" xr:uid="{00000000-0005-0000-0000-00006D000000}"/>
    <cellStyle name="Millares 14 2 3 2" xfId="1124" xr:uid="{61BABF1C-13FA-472B-BE5C-A0139DA1ED23}"/>
    <cellStyle name="Millares 14 2 3 3" xfId="1764" xr:uid="{9A8AAFD4-4988-4386-B528-DAF0C57611A4}"/>
    <cellStyle name="Millares 14 2 4" xfId="804" xr:uid="{A1C019D9-1800-41FC-8DC9-20F3EECBF20A}"/>
    <cellStyle name="Millares 14 2 5" xfId="1444" xr:uid="{8A614128-AE9A-4E20-B2A0-E0CC89EB6331}"/>
    <cellStyle name="Millares 14 3" xfId="103" xr:uid="{00000000-0005-0000-0000-00006E000000}"/>
    <cellStyle name="Millares 14 3 2" xfId="284" xr:uid="{00000000-0005-0000-0000-00006F000000}"/>
    <cellStyle name="Millares 14 3 2 2" xfId="651" xr:uid="{00000000-0005-0000-0000-000070000000}"/>
    <cellStyle name="Millares 14 3 2 2 2" xfId="1316" xr:uid="{FCA8D495-1212-4267-99CF-84F1DED26AAD}"/>
    <cellStyle name="Millares 14 3 2 2 3" xfId="1956" xr:uid="{703B010B-1E72-4896-B555-A01840924112}"/>
    <cellStyle name="Millares 14 3 2 3" xfId="996" xr:uid="{E34DCB27-54F6-4CCC-8F43-97D64A8359C4}"/>
    <cellStyle name="Millares 14 3 2 4" xfId="1636" xr:uid="{BF1E61A4-A772-40AD-ABAF-ED83C1FC88E2}"/>
    <cellStyle name="Millares 14 3 3" xfId="471" xr:uid="{00000000-0005-0000-0000-000071000000}"/>
    <cellStyle name="Millares 14 3 3 2" xfId="1156" xr:uid="{E034D639-3988-4FD2-8597-1CD4726020C1}"/>
    <cellStyle name="Millares 14 3 3 3" xfId="1796" xr:uid="{61E6529A-30BD-4BA2-85A6-ED6CB0160927}"/>
    <cellStyle name="Millares 14 3 4" xfId="836" xr:uid="{DDF51963-F1DE-4C32-B5E8-07D1827C0830}"/>
    <cellStyle name="Millares 14 3 5" xfId="1476" xr:uid="{FFF65A51-2EB0-45A7-9155-528AE01236D2}"/>
    <cellStyle name="Millares 14 4" xfId="138" xr:uid="{00000000-0005-0000-0000-000072000000}"/>
    <cellStyle name="Millares 14 4 2" xfId="319" xr:uid="{00000000-0005-0000-0000-000073000000}"/>
    <cellStyle name="Millares 14 4 2 2" xfId="686" xr:uid="{00000000-0005-0000-0000-000074000000}"/>
    <cellStyle name="Millares 14 4 2 2 2" xfId="1348" xr:uid="{98AA91CA-F9DA-4C55-932F-7AC503A8ADA5}"/>
    <cellStyle name="Millares 14 4 2 2 3" xfId="1988" xr:uid="{CF180C97-8971-4084-8AE4-04682BE6B787}"/>
    <cellStyle name="Millares 14 4 2 3" xfId="1028" xr:uid="{057BBD01-01BC-4935-8758-D100DA412D4B}"/>
    <cellStyle name="Millares 14 4 2 4" xfId="1668" xr:uid="{18B7DBA9-8A75-4769-92D2-4EF0B21BD64C}"/>
    <cellStyle name="Millares 14 4 3" xfId="506" xr:uid="{00000000-0005-0000-0000-000075000000}"/>
    <cellStyle name="Millares 14 4 3 2" xfId="1188" xr:uid="{B66F2413-6A16-4790-9D0C-9FED1D846259}"/>
    <cellStyle name="Millares 14 4 3 3" xfId="1828" xr:uid="{55786495-432D-4456-847F-28CE423273CD}"/>
    <cellStyle name="Millares 14 4 4" xfId="868" xr:uid="{F0B79EEE-CE5B-442E-A557-F217598E341D}"/>
    <cellStyle name="Millares 14 4 5" xfId="1508" xr:uid="{E787BCFE-8A32-447D-9059-C0C837F378E2}"/>
    <cellStyle name="Millares 14 5" xfId="174" xr:uid="{00000000-0005-0000-0000-000076000000}"/>
    <cellStyle name="Millares 14 5 2" xfId="354" xr:uid="{00000000-0005-0000-0000-000077000000}"/>
    <cellStyle name="Millares 14 5 2 2" xfId="721" xr:uid="{00000000-0005-0000-0000-000078000000}"/>
    <cellStyle name="Millares 14 5 2 2 2" xfId="1380" xr:uid="{85E5ED5C-B234-47E4-8781-D66B9FDC965E}"/>
    <cellStyle name="Millares 14 5 2 2 3" xfId="2020" xr:uid="{9D5E9B4B-BED8-4295-BC53-4534A34B631B}"/>
    <cellStyle name="Millares 14 5 2 3" xfId="1060" xr:uid="{399F26C0-E7AA-471C-9426-9C0E44BC08ED}"/>
    <cellStyle name="Millares 14 5 2 4" xfId="1700" xr:uid="{07E6719A-A6B2-45A3-9A3F-B58CCF5A1089}"/>
    <cellStyle name="Millares 14 5 3" xfId="541" xr:uid="{00000000-0005-0000-0000-000079000000}"/>
    <cellStyle name="Millares 14 5 3 2" xfId="1220" xr:uid="{E5A078AF-9BFE-45FB-B454-049A67FAE543}"/>
    <cellStyle name="Millares 14 5 3 3" xfId="1860" xr:uid="{FAE540C7-F82C-4ECA-B401-93104C163D7B}"/>
    <cellStyle name="Millares 14 5 4" xfId="900" xr:uid="{4CB9F364-8660-4D52-81D8-E5F0EC628420}"/>
    <cellStyle name="Millares 14 5 5" xfId="1540" xr:uid="{3CBAA02F-7C43-47FE-B41B-35EA5F012C78}"/>
    <cellStyle name="Millares 14 6" xfId="214" xr:uid="{00000000-0005-0000-0000-00007A000000}"/>
    <cellStyle name="Millares 14 6 2" xfId="581" xr:uid="{00000000-0005-0000-0000-00007B000000}"/>
    <cellStyle name="Millares 14 6 2 2" xfId="1252" xr:uid="{462B9BC4-DEE6-4DF9-963E-2C8F94EBD2B4}"/>
    <cellStyle name="Millares 14 6 2 3" xfId="1892" xr:uid="{7A0BC740-C795-4406-AA98-899C828D7687}"/>
    <cellStyle name="Millares 14 6 3" xfId="932" xr:uid="{0B05CE5E-83AA-4D24-8185-E086BA74805F}"/>
    <cellStyle name="Millares 14 6 4" xfId="1572" xr:uid="{9D64D28D-1186-4AA9-8E7D-D50588D1B06D}"/>
    <cellStyle name="Millares 14 7" xfId="401" xr:uid="{00000000-0005-0000-0000-00007C000000}"/>
    <cellStyle name="Millares 14 7 2" xfId="1092" xr:uid="{7E2B6CC1-8F0E-475D-8E46-F584A08E68CA}"/>
    <cellStyle name="Millares 14 7 3" xfId="1732" xr:uid="{5879D1BA-149E-492D-B7DD-575D8FE0FC07}"/>
    <cellStyle name="Millares 14 8" xfId="772" xr:uid="{18F35D1C-2F7F-4AF8-9296-F612F595FC92}"/>
    <cellStyle name="Millares 14 9" xfId="1412" xr:uid="{98CE58BC-5EBA-472E-AB65-63F147D41D48}"/>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2 2 2" xfId="1280" xr:uid="{E251796D-40BE-406D-AE23-420E1B8C823E}"/>
    <cellStyle name="Millares 15 2 2 2 3" xfId="1920" xr:uid="{25F73505-8B2A-4D95-A025-5A464101BB45}"/>
    <cellStyle name="Millares 15 2 2 3" xfId="960" xr:uid="{896D7E27-A383-4232-B17F-47B380A20E5A}"/>
    <cellStyle name="Millares 15 2 2 4" xfId="1600" xr:uid="{23B011F8-EDE9-4C27-9342-B008896AB717}"/>
    <cellStyle name="Millares 15 2 3" xfId="432" xr:uid="{00000000-0005-0000-0000-000081000000}"/>
    <cellStyle name="Millares 15 2 3 2" xfId="1120" xr:uid="{93969B34-2457-4EDA-B11B-4BEDEEE0A706}"/>
    <cellStyle name="Millares 15 2 3 3" xfId="1760" xr:uid="{397C4C55-5040-487C-83DE-4032EB35995E}"/>
    <cellStyle name="Millares 15 2 4" xfId="800" xr:uid="{346B05DE-1E44-4A69-8C2C-FEF2231B942D}"/>
    <cellStyle name="Millares 15 2 5" xfId="1440" xr:uid="{D35F1243-085D-4150-965A-291E901E9E95}"/>
    <cellStyle name="Millares 15 3" xfId="99" xr:uid="{00000000-0005-0000-0000-000082000000}"/>
    <cellStyle name="Millares 15 3 2" xfId="280" xr:uid="{00000000-0005-0000-0000-000083000000}"/>
    <cellStyle name="Millares 15 3 2 2" xfId="647" xr:uid="{00000000-0005-0000-0000-000084000000}"/>
    <cellStyle name="Millares 15 3 2 2 2" xfId="1312" xr:uid="{6A81A622-C6E7-4A31-A74C-9D84FD5CA829}"/>
    <cellStyle name="Millares 15 3 2 2 3" xfId="1952" xr:uid="{CFC2F967-BB5F-406F-9B70-6E50313D83AF}"/>
    <cellStyle name="Millares 15 3 2 3" xfId="992" xr:uid="{9B38E512-C07B-4C50-92E5-B3986B660BF2}"/>
    <cellStyle name="Millares 15 3 2 4" xfId="1632" xr:uid="{B35964DC-B55C-48C4-AF93-6339286F478B}"/>
    <cellStyle name="Millares 15 3 3" xfId="467" xr:uid="{00000000-0005-0000-0000-000085000000}"/>
    <cellStyle name="Millares 15 3 3 2" xfId="1152" xr:uid="{0F65DDDB-6614-405B-8662-36FA29D5F77A}"/>
    <cellStyle name="Millares 15 3 3 3" xfId="1792" xr:uid="{3DDB41B9-A92A-4206-A5CE-8A555CDDE6C5}"/>
    <cellStyle name="Millares 15 3 4" xfId="832" xr:uid="{FE64FC48-7711-4917-BDF8-EE70393A47AE}"/>
    <cellStyle name="Millares 15 3 5" xfId="1472" xr:uid="{A6AD8DB0-EB24-4006-B360-509B090E34DD}"/>
    <cellStyle name="Millares 15 4" xfId="134" xr:uid="{00000000-0005-0000-0000-000086000000}"/>
    <cellStyle name="Millares 15 4 2" xfId="315" xr:uid="{00000000-0005-0000-0000-000087000000}"/>
    <cellStyle name="Millares 15 4 2 2" xfId="682" xr:uid="{00000000-0005-0000-0000-000088000000}"/>
    <cellStyle name="Millares 15 4 2 2 2" xfId="1344" xr:uid="{D0CF7E5F-C2BA-4692-A067-B14337BF3C4D}"/>
    <cellStyle name="Millares 15 4 2 2 3" xfId="1984" xr:uid="{66892307-284F-4005-AD28-0CEA811DA38E}"/>
    <cellStyle name="Millares 15 4 2 3" xfId="1024" xr:uid="{BE426DB2-5520-45BC-BD7C-4F04EAB53243}"/>
    <cellStyle name="Millares 15 4 2 4" xfId="1664" xr:uid="{7C1D9D22-3DD6-481F-9DF7-74FF821FF1E4}"/>
    <cellStyle name="Millares 15 4 3" xfId="502" xr:uid="{00000000-0005-0000-0000-000089000000}"/>
    <cellStyle name="Millares 15 4 3 2" xfId="1184" xr:uid="{F0ED21AA-6CA8-4A05-BA55-A35D3BAD29AE}"/>
    <cellStyle name="Millares 15 4 3 3" xfId="1824" xr:uid="{D1AAE1C4-60D3-4277-B808-51B5F248A58C}"/>
    <cellStyle name="Millares 15 4 4" xfId="864" xr:uid="{897CD445-C982-4CE0-96E4-6FD4EC1CB359}"/>
    <cellStyle name="Millares 15 4 5" xfId="1504" xr:uid="{20AA93B1-EED5-4C12-8017-94385D92757E}"/>
    <cellStyle name="Millares 15 5" xfId="170" xr:uid="{00000000-0005-0000-0000-00008A000000}"/>
    <cellStyle name="Millares 15 5 2" xfId="350" xr:uid="{00000000-0005-0000-0000-00008B000000}"/>
    <cellStyle name="Millares 15 5 2 2" xfId="717" xr:uid="{00000000-0005-0000-0000-00008C000000}"/>
    <cellStyle name="Millares 15 5 2 2 2" xfId="1376" xr:uid="{43499A93-B32B-475D-BEF9-F96D16CC3CD8}"/>
    <cellStyle name="Millares 15 5 2 2 3" xfId="2016" xr:uid="{628C1C08-0F2D-4331-A293-18050F4493B0}"/>
    <cellStyle name="Millares 15 5 2 3" xfId="1056" xr:uid="{9C203A0F-D6BD-489A-84D7-8D34FB21578C}"/>
    <cellStyle name="Millares 15 5 2 4" xfId="1696" xr:uid="{B03D8820-52FB-4B8C-89EF-69E43E0B5C7E}"/>
    <cellStyle name="Millares 15 5 3" xfId="537" xr:uid="{00000000-0005-0000-0000-00008D000000}"/>
    <cellStyle name="Millares 15 5 3 2" xfId="1216" xr:uid="{BB13BD8E-0B1D-4704-9E3E-6F8F73C9A911}"/>
    <cellStyle name="Millares 15 5 3 3" xfId="1856" xr:uid="{222592EC-C27E-4AD1-A26F-6B0D1F61747C}"/>
    <cellStyle name="Millares 15 5 4" xfId="896" xr:uid="{9CF106F0-B078-4A4F-B2D0-D61E3AAAC616}"/>
    <cellStyle name="Millares 15 5 5" xfId="1536" xr:uid="{0BA1D7E7-1ED9-4CA9-A84F-FD92D4B38197}"/>
    <cellStyle name="Millares 15 6" xfId="210" xr:uid="{00000000-0005-0000-0000-00008E000000}"/>
    <cellStyle name="Millares 15 6 2" xfId="577" xr:uid="{00000000-0005-0000-0000-00008F000000}"/>
    <cellStyle name="Millares 15 6 2 2" xfId="1248" xr:uid="{EB995087-C0A8-445A-A036-08A7015DDFF2}"/>
    <cellStyle name="Millares 15 6 2 3" xfId="1888" xr:uid="{88ACA5C6-1118-48F5-9357-543D01EBCF54}"/>
    <cellStyle name="Millares 15 6 3" xfId="928" xr:uid="{362739B6-8687-418E-87C3-E4F77A2AD102}"/>
    <cellStyle name="Millares 15 6 4" xfId="1568" xr:uid="{C30F2BD1-3AFD-42A6-B123-BD1739C4C2C8}"/>
    <cellStyle name="Millares 15 7" xfId="397" xr:uid="{00000000-0005-0000-0000-000090000000}"/>
    <cellStyle name="Millares 15 7 2" xfId="1088" xr:uid="{06C46742-665E-42A6-BED3-E00943C2E28D}"/>
    <cellStyle name="Millares 15 7 3" xfId="1728" xr:uid="{1325A2CE-BEFF-46B1-B435-C3BF3DBB6FAE}"/>
    <cellStyle name="Millares 15 8" xfId="768" xr:uid="{BF5AA35A-5E7C-4F49-9775-950F3A03D75F}"/>
    <cellStyle name="Millares 15 9" xfId="1408" xr:uid="{F04FE6B1-2AED-4419-9F42-0F11C0F7E49D}"/>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2 2 2" xfId="1281" xr:uid="{FED9E9F6-323B-4FC0-98FE-A1BE6AA56E67}"/>
    <cellStyle name="Millares 16 2 2 2 3" xfId="1921" xr:uid="{F81ACC4A-B5AF-4113-8A32-E503FED60560}"/>
    <cellStyle name="Millares 16 2 2 3" xfId="961" xr:uid="{15909456-6AAA-421B-AF17-A868488E64B5}"/>
    <cellStyle name="Millares 16 2 2 4" xfId="1601" xr:uid="{F9B97407-A04F-4BA0-867F-2157B7E76910}"/>
    <cellStyle name="Millares 16 2 3" xfId="433" xr:uid="{00000000-0005-0000-0000-000095000000}"/>
    <cellStyle name="Millares 16 2 3 2" xfId="1121" xr:uid="{690CE7EA-A637-48F3-9374-06C222095BCC}"/>
    <cellStyle name="Millares 16 2 3 3" xfId="1761" xr:uid="{4748EB80-B39E-462E-B4D8-D3E5C8EBA81D}"/>
    <cellStyle name="Millares 16 2 4" xfId="801" xr:uid="{90ADB8F5-4B29-4AEC-9F8E-1BF2BFC76337}"/>
    <cellStyle name="Millares 16 2 5" xfId="1441" xr:uid="{D34AFA6F-1864-4342-972A-75DCAE173D58}"/>
    <cellStyle name="Millares 16 3" xfId="100" xr:uid="{00000000-0005-0000-0000-000096000000}"/>
    <cellStyle name="Millares 16 3 2" xfId="281" xr:uid="{00000000-0005-0000-0000-000097000000}"/>
    <cellStyle name="Millares 16 3 2 2" xfId="648" xr:uid="{00000000-0005-0000-0000-000098000000}"/>
    <cellStyle name="Millares 16 3 2 2 2" xfId="1313" xr:uid="{6EDF5413-E689-4D36-88FE-16955B826025}"/>
    <cellStyle name="Millares 16 3 2 2 3" xfId="1953" xr:uid="{365BE650-B343-4B41-B417-350EA59BA379}"/>
    <cellStyle name="Millares 16 3 2 3" xfId="993" xr:uid="{D3B3A7AB-A74A-43C3-827D-2FAE47C87C21}"/>
    <cellStyle name="Millares 16 3 2 4" xfId="1633" xr:uid="{39A3EF2B-7CC4-4EFA-8BA5-7811DC68A05A}"/>
    <cellStyle name="Millares 16 3 3" xfId="468" xr:uid="{00000000-0005-0000-0000-000099000000}"/>
    <cellStyle name="Millares 16 3 3 2" xfId="1153" xr:uid="{4A5DD255-E847-43EB-ABBF-4748A8615C51}"/>
    <cellStyle name="Millares 16 3 3 3" xfId="1793" xr:uid="{B95EF444-5A76-49D3-A116-52B424CE4748}"/>
    <cellStyle name="Millares 16 3 4" xfId="833" xr:uid="{D4FA5EB3-0C96-49D5-B48B-71C6FDBDA668}"/>
    <cellStyle name="Millares 16 3 5" xfId="1473" xr:uid="{11BBFF4B-F940-4E02-860F-183A81CD4A38}"/>
    <cellStyle name="Millares 16 4" xfId="135" xr:uid="{00000000-0005-0000-0000-00009A000000}"/>
    <cellStyle name="Millares 16 4 2" xfId="316" xr:uid="{00000000-0005-0000-0000-00009B000000}"/>
    <cellStyle name="Millares 16 4 2 2" xfId="683" xr:uid="{00000000-0005-0000-0000-00009C000000}"/>
    <cellStyle name="Millares 16 4 2 2 2" xfId="1345" xr:uid="{877206B0-8BCA-4775-A98E-E0488B34A694}"/>
    <cellStyle name="Millares 16 4 2 2 3" xfId="1985" xr:uid="{C563300F-890B-4DB4-AC67-2C09AB8BABED}"/>
    <cellStyle name="Millares 16 4 2 3" xfId="1025" xr:uid="{FAB23728-096A-4F21-8F15-41984F7C1ED4}"/>
    <cellStyle name="Millares 16 4 2 4" xfId="1665" xr:uid="{DE96AA3C-382E-4A4F-ADF2-50500C8FE36B}"/>
    <cellStyle name="Millares 16 4 3" xfId="503" xr:uid="{00000000-0005-0000-0000-00009D000000}"/>
    <cellStyle name="Millares 16 4 3 2" xfId="1185" xr:uid="{A6D05868-AB2A-4972-A7E3-5A3D59BA264C}"/>
    <cellStyle name="Millares 16 4 3 3" xfId="1825" xr:uid="{FFEF0D31-5DE0-422E-96AF-9FC805467665}"/>
    <cellStyle name="Millares 16 4 4" xfId="865" xr:uid="{97295C2D-B9AA-45D5-9FA3-1C482B5B7DCF}"/>
    <cellStyle name="Millares 16 4 5" xfId="1505" xr:uid="{2E571C65-9B86-4205-A31E-DAEC9EE10CEF}"/>
    <cellStyle name="Millares 16 5" xfId="171" xr:uid="{00000000-0005-0000-0000-00009E000000}"/>
    <cellStyle name="Millares 16 5 2" xfId="351" xr:uid="{00000000-0005-0000-0000-00009F000000}"/>
    <cellStyle name="Millares 16 5 2 2" xfId="718" xr:uid="{00000000-0005-0000-0000-0000A0000000}"/>
    <cellStyle name="Millares 16 5 2 2 2" xfId="1377" xr:uid="{60E7CA3F-8714-4C51-985E-A41643AB9198}"/>
    <cellStyle name="Millares 16 5 2 2 3" xfId="2017" xr:uid="{4092279E-A4B8-45C0-BEBA-BBDE4A7DE973}"/>
    <cellStyle name="Millares 16 5 2 3" xfId="1057" xr:uid="{E3F7DC6C-0E54-4E4E-BEFB-B81285D6EC12}"/>
    <cellStyle name="Millares 16 5 2 4" xfId="1697" xr:uid="{208675B2-D395-44B3-A3DA-B4B417772320}"/>
    <cellStyle name="Millares 16 5 3" xfId="538" xr:uid="{00000000-0005-0000-0000-0000A1000000}"/>
    <cellStyle name="Millares 16 5 3 2" xfId="1217" xr:uid="{72CF0B41-1303-410D-ABE0-BE2E9CA3744C}"/>
    <cellStyle name="Millares 16 5 3 3" xfId="1857" xr:uid="{02F36DAC-5740-46EF-9871-D4230A9803AE}"/>
    <cellStyle name="Millares 16 5 4" xfId="897" xr:uid="{DDD750AF-A052-455F-83CA-48E6B22175EE}"/>
    <cellStyle name="Millares 16 5 5" xfId="1537" xr:uid="{4F752B1B-6D36-4F1D-AA13-BD9F5336F6E2}"/>
    <cellStyle name="Millares 16 6" xfId="211" xr:uid="{00000000-0005-0000-0000-0000A2000000}"/>
    <cellStyle name="Millares 16 6 2" xfId="578" xr:uid="{00000000-0005-0000-0000-0000A3000000}"/>
    <cellStyle name="Millares 16 6 2 2" xfId="1249" xr:uid="{E3642A10-7B76-4770-BD66-47E9E9445F20}"/>
    <cellStyle name="Millares 16 6 2 3" xfId="1889" xr:uid="{309EB962-4B96-45F1-A996-8718D9540817}"/>
    <cellStyle name="Millares 16 6 3" xfId="929" xr:uid="{2D4C4F3F-F416-4A76-9617-06DE0B282766}"/>
    <cellStyle name="Millares 16 6 4" xfId="1569" xr:uid="{D5F0E9BD-EE97-40DF-B23C-978D58C2D33C}"/>
    <cellStyle name="Millares 16 7" xfId="398" xr:uid="{00000000-0005-0000-0000-0000A4000000}"/>
    <cellStyle name="Millares 16 7 2" xfId="1089" xr:uid="{3FD62D63-1CA6-4DA3-88CB-F8208986FFCC}"/>
    <cellStyle name="Millares 16 7 3" xfId="1729" xr:uid="{19E47EFF-FCA4-4C9C-A94C-97FAA6A266A5}"/>
    <cellStyle name="Millares 16 8" xfId="769" xr:uid="{5CD25AF1-BD85-4B4D-AF33-4D5F7E3F064D}"/>
    <cellStyle name="Millares 16 9" xfId="1409" xr:uid="{86762DF7-3B1C-439C-9387-4F3776AE3345}"/>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2 2 2" xfId="1285" xr:uid="{92DC5966-72C9-4AB0-9265-C65446CF07B4}"/>
    <cellStyle name="Millares 17 2 2 2 3" xfId="1925" xr:uid="{8A658A5A-AE07-491B-AEAF-F9DFB25ABE84}"/>
    <cellStyle name="Millares 17 2 2 3" xfId="965" xr:uid="{08222B7A-7B4C-4CEC-86F5-46786BA001AE}"/>
    <cellStyle name="Millares 17 2 2 4" xfId="1605" xr:uid="{97F71AF1-87F3-45A8-8AE3-720B182F5E9A}"/>
    <cellStyle name="Millares 17 2 3" xfId="437" xr:uid="{00000000-0005-0000-0000-0000A9000000}"/>
    <cellStyle name="Millares 17 2 3 2" xfId="1125" xr:uid="{A181815C-6D61-4B26-AB8C-06DE10265CB6}"/>
    <cellStyle name="Millares 17 2 3 3" xfId="1765" xr:uid="{8E610BD1-63A6-481E-B029-48B4E2FE874D}"/>
    <cellStyle name="Millares 17 2 4" xfId="805" xr:uid="{03FD9A4F-697E-47FE-A647-2D0FB7205B8C}"/>
    <cellStyle name="Millares 17 2 5" xfId="1445" xr:uid="{5945E94B-4F6D-4136-82E0-084E2BB3BA66}"/>
    <cellStyle name="Millares 17 3" xfId="104" xr:uid="{00000000-0005-0000-0000-0000AA000000}"/>
    <cellStyle name="Millares 17 3 2" xfId="285" xr:uid="{00000000-0005-0000-0000-0000AB000000}"/>
    <cellStyle name="Millares 17 3 2 2" xfId="652" xr:uid="{00000000-0005-0000-0000-0000AC000000}"/>
    <cellStyle name="Millares 17 3 2 2 2" xfId="1317" xr:uid="{E69C36A1-392B-4054-985B-30BCC9DF7AF1}"/>
    <cellStyle name="Millares 17 3 2 2 3" xfId="1957" xr:uid="{2F1A5FC7-5FFC-493A-B05A-150946DD29E6}"/>
    <cellStyle name="Millares 17 3 2 3" xfId="997" xr:uid="{AC4105ED-B441-4037-A310-C5F5DF156B39}"/>
    <cellStyle name="Millares 17 3 2 4" xfId="1637" xr:uid="{41C76DBF-E163-4215-9121-BF7A6492D84A}"/>
    <cellStyle name="Millares 17 3 3" xfId="472" xr:uid="{00000000-0005-0000-0000-0000AD000000}"/>
    <cellStyle name="Millares 17 3 3 2" xfId="1157" xr:uid="{17D083CF-0460-40FA-9148-FA38EABE136A}"/>
    <cellStyle name="Millares 17 3 3 3" xfId="1797" xr:uid="{FB535DEB-4D60-4254-B44A-7DB7D2EDC6F6}"/>
    <cellStyle name="Millares 17 3 4" xfId="837" xr:uid="{BA7896CA-871F-41E1-96E5-71E6FF9EFCB3}"/>
    <cellStyle name="Millares 17 3 5" xfId="1477" xr:uid="{FF0158E0-E639-47FF-A0B4-2F8EF8562F4F}"/>
    <cellStyle name="Millares 17 4" xfId="139" xr:uid="{00000000-0005-0000-0000-0000AE000000}"/>
    <cellStyle name="Millares 17 4 2" xfId="320" xr:uid="{00000000-0005-0000-0000-0000AF000000}"/>
    <cellStyle name="Millares 17 4 2 2" xfId="687" xr:uid="{00000000-0005-0000-0000-0000B0000000}"/>
    <cellStyle name="Millares 17 4 2 2 2" xfId="1349" xr:uid="{917EA872-799B-44BC-A6DD-7D9A24615B26}"/>
    <cellStyle name="Millares 17 4 2 2 3" xfId="1989" xr:uid="{E8E74078-5822-4929-B055-93F5C5089ABF}"/>
    <cellStyle name="Millares 17 4 2 3" xfId="1029" xr:uid="{B9640F10-EA76-4502-87E0-818CBB055CD5}"/>
    <cellStyle name="Millares 17 4 2 4" xfId="1669" xr:uid="{5F36017D-13A2-4217-9FAB-4BCA4233440E}"/>
    <cellStyle name="Millares 17 4 3" xfId="507" xr:uid="{00000000-0005-0000-0000-0000B1000000}"/>
    <cellStyle name="Millares 17 4 3 2" xfId="1189" xr:uid="{17FF50DB-BC2A-468B-A207-48C28910A1F7}"/>
    <cellStyle name="Millares 17 4 3 3" xfId="1829" xr:uid="{DB8CA0AF-87C0-42D2-9F43-3155A1B0518A}"/>
    <cellStyle name="Millares 17 4 4" xfId="869" xr:uid="{D37E79C3-4E8B-4F96-B162-86860D1876B1}"/>
    <cellStyle name="Millares 17 4 5" xfId="1509" xr:uid="{D41B0138-2CD4-4B57-8E9A-86EF57DD4D22}"/>
    <cellStyle name="Millares 17 5" xfId="175" xr:uid="{00000000-0005-0000-0000-0000B2000000}"/>
    <cellStyle name="Millares 17 5 2" xfId="355" xr:uid="{00000000-0005-0000-0000-0000B3000000}"/>
    <cellStyle name="Millares 17 5 2 2" xfId="722" xr:uid="{00000000-0005-0000-0000-0000B4000000}"/>
    <cellStyle name="Millares 17 5 2 2 2" xfId="1381" xr:uid="{3BD1966B-6FAC-40D7-8A6B-CBF80C2F347C}"/>
    <cellStyle name="Millares 17 5 2 2 3" xfId="2021" xr:uid="{BB4A04D9-8E9B-44DB-8D3C-C31A6E2DF6CB}"/>
    <cellStyle name="Millares 17 5 2 3" xfId="1061" xr:uid="{3212A661-8DF0-467C-B445-82803D817E8E}"/>
    <cellStyle name="Millares 17 5 2 4" xfId="1701" xr:uid="{77A6E1EB-EA30-470C-AECE-7A9C9FB4EBDB}"/>
    <cellStyle name="Millares 17 5 3" xfId="542" xr:uid="{00000000-0005-0000-0000-0000B5000000}"/>
    <cellStyle name="Millares 17 5 3 2" xfId="1221" xr:uid="{174DC9C4-4507-4496-8BBC-AA7577F3B31B}"/>
    <cellStyle name="Millares 17 5 3 3" xfId="1861" xr:uid="{2DC47A32-5316-4BBF-9555-ED6CB799AD39}"/>
    <cellStyle name="Millares 17 5 4" xfId="901" xr:uid="{DC06F486-17B5-4685-A27F-B6027DBB20D9}"/>
    <cellStyle name="Millares 17 5 5" xfId="1541" xr:uid="{AE4CFE87-97C7-434A-8892-907B0C3CF5FC}"/>
    <cellStyle name="Millares 17 6" xfId="215" xr:uid="{00000000-0005-0000-0000-0000B6000000}"/>
    <cellStyle name="Millares 17 6 2" xfId="582" xr:uid="{00000000-0005-0000-0000-0000B7000000}"/>
    <cellStyle name="Millares 17 6 2 2" xfId="1253" xr:uid="{AF3F3FAB-52B0-4CF3-8104-A40484B2B9B2}"/>
    <cellStyle name="Millares 17 6 2 3" xfId="1893" xr:uid="{DB326B3C-7C56-4FB6-920A-66B14D9AC71C}"/>
    <cellStyle name="Millares 17 6 3" xfId="933" xr:uid="{C9F1B63E-C85A-4172-992E-A46EFBCFE507}"/>
    <cellStyle name="Millares 17 6 4" xfId="1573" xr:uid="{F5EFCE2D-2608-4186-870A-B3D4E7062D10}"/>
    <cellStyle name="Millares 17 7" xfId="402" xr:uid="{00000000-0005-0000-0000-0000B8000000}"/>
    <cellStyle name="Millares 17 7 2" xfId="1093" xr:uid="{F04F2C09-2F87-426D-9016-9A449740714D}"/>
    <cellStyle name="Millares 17 7 3" xfId="1733" xr:uid="{2696BB54-1B09-42F5-8217-735E7910626D}"/>
    <cellStyle name="Millares 17 8" xfId="773" xr:uid="{09E7F0B1-84BF-4380-ADA6-665EAED380A0}"/>
    <cellStyle name="Millares 17 9" xfId="1413" xr:uid="{59FF582A-C0CF-4CE6-94F5-4549D0D2B8D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2 2 2" xfId="1286" xr:uid="{B6A83062-CCB2-41D1-83DE-1AC0256CD203}"/>
    <cellStyle name="Millares 18 2 2 2 3" xfId="1926" xr:uid="{A7737FBB-512C-4374-A910-32F3F659BA75}"/>
    <cellStyle name="Millares 18 2 2 3" xfId="966" xr:uid="{A7A11B31-E8E4-4AF1-806B-D70A4928B19D}"/>
    <cellStyle name="Millares 18 2 2 4" xfId="1606" xr:uid="{9DBB01C6-B67C-4C28-B605-14AC355D0F70}"/>
    <cellStyle name="Millares 18 2 3" xfId="438" xr:uid="{00000000-0005-0000-0000-0000BD000000}"/>
    <cellStyle name="Millares 18 2 3 2" xfId="1126" xr:uid="{08E26B73-A757-4C98-8891-E71C2AECB9C1}"/>
    <cellStyle name="Millares 18 2 3 3" xfId="1766" xr:uid="{1FC56EB8-6C31-4AE3-AA68-432B970C3EE1}"/>
    <cellStyle name="Millares 18 2 4" xfId="806" xr:uid="{705EA674-0C7B-4D47-826B-8192646B7996}"/>
    <cellStyle name="Millares 18 2 5" xfId="1446" xr:uid="{08113359-247D-4635-9FE7-26DF6DD242ED}"/>
    <cellStyle name="Millares 18 3" xfId="105" xr:uid="{00000000-0005-0000-0000-0000BE000000}"/>
    <cellStyle name="Millares 18 3 2" xfId="286" xr:uid="{00000000-0005-0000-0000-0000BF000000}"/>
    <cellStyle name="Millares 18 3 2 2" xfId="653" xr:uid="{00000000-0005-0000-0000-0000C0000000}"/>
    <cellStyle name="Millares 18 3 2 2 2" xfId="1318" xr:uid="{76896131-09B2-4B95-93AF-BA18ADD5E3FE}"/>
    <cellStyle name="Millares 18 3 2 2 3" xfId="1958" xr:uid="{CAFE8644-E38F-4F02-B3A0-5A3CCE62CE91}"/>
    <cellStyle name="Millares 18 3 2 3" xfId="998" xr:uid="{B2F6874F-2AF5-4A57-BCE3-CF9B1470A221}"/>
    <cellStyle name="Millares 18 3 2 4" xfId="1638" xr:uid="{132D697F-A00A-4C6E-858A-96BC0F754355}"/>
    <cellStyle name="Millares 18 3 3" xfId="473" xr:uid="{00000000-0005-0000-0000-0000C1000000}"/>
    <cellStyle name="Millares 18 3 3 2" xfId="1158" xr:uid="{E33A0771-C150-4455-A7A2-7E3AE41173E9}"/>
    <cellStyle name="Millares 18 3 3 3" xfId="1798" xr:uid="{59457C05-2A22-4D8C-9AE3-23A08793B888}"/>
    <cellStyle name="Millares 18 3 4" xfId="838" xr:uid="{6638D47C-6CE0-48FB-A338-C884AC194EE7}"/>
    <cellStyle name="Millares 18 3 5" xfId="1478" xr:uid="{8464BF01-CC72-4C42-93D6-DE1AA330BF18}"/>
    <cellStyle name="Millares 18 4" xfId="140" xr:uid="{00000000-0005-0000-0000-0000C2000000}"/>
    <cellStyle name="Millares 18 4 2" xfId="321" xr:uid="{00000000-0005-0000-0000-0000C3000000}"/>
    <cellStyle name="Millares 18 4 2 2" xfId="688" xr:uid="{00000000-0005-0000-0000-0000C4000000}"/>
    <cellStyle name="Millares 18 4 2 2 2" xfId="1350" xr:uid="{8D841319-2CD6-46AF-A14B-FCF3469C73EC}"/>
    <cellStyle name="Millares 18 4 2 2 3" xfId="1990" xr:uid="{60CD4CC4-4557-45B0-BD63-1E8440EB2AAB}"/>
    <cellStyle name="Millares 18 4 2 3" xfId="1030" xr:uid="{C5412CA9-B9AF-4889-8DD5-22B7E09D4B75}"/>
    <cellStyle name="Millares 18 4 2 4" xfId="1670" xr:uid="{C894D25C-A633-409A-ACDE-2EBD852768A9}"/>
    <cellStyle name="Millares 18 4 3" xfId="508" xr:uid="{00000000-0005-0000-0000-0000C5000000}"/>
    <cellStyle name="Millares 18 4 3 2" xfId="1190" xr:uid="{2E5A5127-1238-48A2-8C6B-99EB96009825}"/>
    <cellStyle name="Millares 18 4 3 3" xfId="1830" xr:uid="{D45AACF3-2884-43C5-97AD-7E8BF7DC7CFE}"/>
    <cellStyle name="Millares 18 4 4" xfId="870" xr:uid="{8BDCCB3A-D71B-46FF-A9E5-AF92935BDE86}"/>
    <cellStyle name="Millares 18 4 5" xfId="1510" xr:uid="{7BA0DC11-8179-44E1-87D1-8B2EAF8457C4}"/>
    <cellStyle name="Millares 18 5" xfId="176" xr:uid="{00000000-0005-0000-0000-0000C6000000}"/>
    <cellStyle name="Millares 18 5 2" xfId="356" xr:uid="{00000000-0005-0000-0000-0000C7000000}"/>
    <cellStyle name="Millares 18 5 2 2" xfId="723" xr:uid="{00000000-0005-0000-0000-0000C8000000}"/>
    <cellStyle name="Millares 18 5 2 2 2" xfId="1382" xr:uid="{AC1F5C0D-0474-4952-9426-BB8420E05327}"/>
    <cellStyle name="Millares 18 5 2 2 3" xfId="2022" xr:uid="{32E8D8B1-AC2D-4A2A-ACEE-9EA85AD38BCC}"/>
    <cellStyle name="Millares 18 5 2 3" xfId="1062" xr:uid="{C898123C-6300-41C4-BD85-CAB904E44A1A}"/>
    <cellStyle name="Millares 18 5 2 4" xfId="1702" xr:uid="{B0FC4FBE-E4FE-4CC5-925E-F8910A238507}"/>
    <cellStyle name="Millares 18 5 3" xfId="543" xr:uid="{00000000-0005-0000-0000-0000C9000000}"/>
    <cellStyle name="Millares 18 5 3 2" xfId="1222" xr:uid="{631BCAB7-9311-4A52-A3A4-B111E35816B7}"/>
    <cellStyle name="Millares 18 5 3 3" xfId="1862" xr:uid="{4C846531-1C5E-4386-B440-37DCE092F9E7}"/>
    <cellStyle name="Millares 18 5 4" xfId="902" xr:uid="{0A0C388D-9683-4A55-B215-2CB0771A4F2B}"/>
    <cellStyle name="Millares 18 5 5" xfId="1542" xr:uid="{41342F50-8698-439E-AA5B-C52A1729DB1C}"/>
    <cellStyle name="Millares 18 6" xfId="216" xr:uid="{00000000-0005-0000-0000-0000CA000000}"/>
    <cellStyle name="Millares 18 6 2" xfId="583" xr:uid="{00000000-0005-0000-0000-0000CB000000}"/>
    <cellStyle name="Millares 18 6 2 2" xfId="1254" xr:uid="{CF7072D3-4267-4DB7-ACBC-4993C337C53E}"/>
    <cellStyle name="Millares 18 6 2 3" xfId="1894" xr:uid="{A5A7464F-72E4-4389-B70F-D3BD10811688}"/>
    <cellStyle name="Millares 18 6 3" xfId="934" xr:uid="{5EAC485E-1E3C-41BC-91F7-4249248858C1}"/>
    <cellStyle name="Millares 18 6 4" xfId="1574" xr:uid="{3E483C76-112F-4097-B439-46E1C9527816}"/>
    <cellStyle name="Millares 18 7" xfId="403" xr:uid="{00000000-0005-0000-0000-0000CC000000}"/>
    <cellStyle name="Millares 18 7 2" xfId="1094" xr:uid="{D646630F-D3DF-4C95-A001-EF28AEA984F9}"/>
    <cellStyle name="Millares 18 7 3" xfId="1734" xr:uid="{635348AD-937F-493D-A495-89E32EC4A899}"/>
    <cellStyle name="Millares 18 8" xfId="774" xr:uid="{B7DA6D9D-80E9-4D0D-824F-F1070F3F1E3D}"/>
    <cellStyle name="Millares 18 9" xfId="1414" xr:uid="{A4ACF5B9-D310-43E9-AB0C-761747AAD186}"/>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2 2 2" xfId="1287" xr:uid="{87330C21-8ABC-43F8-8446-2B60D9255B0E}"/>
    <cellStyle name="Millares 19 2 2 2 3" xfId="1927" xr:uid="{4F9E32F8-D06A-49FA-83A4-828EE02865A7}"/>
    <cellStyle name="Millares 19 2 2 3" xfId="967" xr:uid="{1E0C09CB-1586-4F13-80C4-2816284622DE}"/>
    <cellStyle name="Millares 19 2 2 4" xfId="1607" xr:uid="{18E4268A-335D-496C-B0A4-0E7705DEDD87}"/>
    <cellStyle name="Millares 19 2 3" xfId="439" xr:uid="{00000000-0005-0000-0000-0000D1000000}"/>
    <cellStyle name="Millares 19 2 3 2" xfId="1127" xr:uid="{85B26D0E-400A-4761-BB3E-C408CA2EA7BB}"/>
    <cellStyle name="Millares 19 2 3 3" xfId="1767" xr:uid="{8A7DF289-3370-4D38-9E0C-27B760580B7D}"/>
    <cellStyle name="Millares 19 2 4" xfId="807" xr:uid="{5CB04BAB-E422-4448-9F14-771C0B8FE98A}"/>
    <cellStyle name="Millares 19 2 5" xfId="1447" xr:uid="{51498EDA-0007-42AD-9A3F-0BA17454D409}"/>
    <cellStyle name="Millares 19 3" xfId="106" xr:uid="{00000000-0005-0000-0000-0000D2000000}"/>
    <cellStyle name="Millares 19 3 2" xfId="287" xr:uid="{00000000-0005-0000-0000-0000D3000000}"/>
    <cellStyle name="Millares 19 3 2 2" xfId="654" xr:uid="{00000000-0005-0000-0000-0000D4000000}"/>
    <cellStyle name="Millares 19 3 2 2 2" xfId="1319" xr:uid="{D9E2F82B-7561-40B3-AA5D-8D7E5BBD5C95}"/>
    <cellStyle name="Millares 19 3 2 2 3" xfId="1959" xr:uid="{9C97FBE1-EFC8-48F4-8D4A-AFB6C6AACE29}"/>
    <cellStyle name="Millares 19 3 2 3" xfId="999" xr:uid="{20F201B1-D399-4F95-81B9-7973324A0941}"/>
    <cellStyle name="Millares 19 3 2 4" xfId="1639" xr:uid="{CA4CE586-B1E5-4657-BC54-5C0525478DD1}"/>
    <cellStyle name="Millares 19 3 3" xfId="474" xr:uid="{00000000-0005-0000-0000-0000D5000000}"/>
    <cellStyle name="Millares 19 3 3 2" xfId="1159" xr:uid="{86B5842C-EC43-4CAB-9945-15B76517988D}"/>
    <cellStyle name="Millares 19 3 3 3" xfId="1799" xr:uid="{ECD14483-1747-4C60-BDE5-B894D5374E5B}"/>
    <cellStyle name="Millares 19 3 4" xfId="839" xr:uid="{F4B4DBB1-0E92-432E-BC3A-A812CE9345FC}"/>
    <cellStyle name="Millares 19 3 5" xfId="1479" xr:uid="{7CDA5147-8FA2-49B0-87A2-335A0B022E04}"/>
    <cellStyle name="Millares 19 4" xfId="141" xr:uid="{00000000-0005-0000-0000-0000D6000000}"/>
    <cellStyle name="Millares 19 4 2" xfId="322" xr:uid="{00000000-0005-0000-0000-0000D7000000}"/>
    <cellStyle name="Millares 19 4 2 2" xfId="689" xr:uid="{00000000-0005-0000-0000-0000D8000000}"/>
    <cellStyle name="Millares 19 4 2 2 2" xfId="1351" xr:uid="{0B9FC86F-C907-442E-8004-6E3E8DE2F4C5}"/>
    <cellStyle name="Millares 19 4 2 2 3" xfId="1991" xr:uid="{294CDC02-85F6-487E-8383-8475CF398836}"/>
    <cellStyle name="Millares 19 4 2 3" xfId="1031" xr:uid="{0C772779-0660-4390-B0C9-B57AD5FC5058}"/>
    <cellStyle name="Millares 19 4 2 4" xfId="1671" xr:uid="{61319B37-4A96-4F5A-A70D-118294A60A75}"/>
    <cellStyle name="Millares 19 4 3" xfId="509" xr:uid="{00000000-0005-0000-0000-0000D9000000}"/>
    <cellStyle name="Millares 19 4 3 2" xfId="1191" xr:uid="{8319F706-AF5B-4D4D-A7AD-3EF308717EAA}"/>
    <cellStyle name="Millares 19 4 3 3" xfId="1831" xr:uid="{4E7F2CC1-F981-49C1-B2DC-716EAD327132}"/>
    <cellStyle name="Millares 19 4 4" xfId="871" xr:uid="{E6E9BF9B-3367-485A-B4C3-7CC411B31D61}"/>
    <cellStyle name="Millares 19 4 5" xfId="1511" xr:uid="{FD950C98-8772-4A48-9C05-B08B050D2BB8}"/>
    <cellStyle name="Millares 19 5" xfId="177" xr:uid="{00000000-0005-0000-0000-0000DA000000}"/>
    <cellStyle name="Millares 19 5 2" xfId="357" xr:uid="{00000000-0005-0000-0000-0000DB000000}"/>
    <cellStyle name="Millares 19 5 2 2" xfId="724" xr:uid="{00000000-0005-0000-0000-0000DC000000}"/>
    <cellStyle name="Millares 19 5 2 2 2" xfId="1383" xr:uid="{017DED0B-0F3E-4133-8B59-01E761C789D7}"/>
    <cellStyle name="Millares 19 5 2 2 3" xfId="2023" xr:uid="{219F7F6E-6175-4EB7-A457-614810BDE765}"/>
    <cellStyle name="Millares 19 5 2 3" xfId="1063" xr:uid="{194141C8-EBD9-44B3-B0DB-F3363DBEAD0C}"/>
    <cellStyle name="Millares 19 5 2 4" xfId="1703" xr:uid="{E863AF56-E1B1-43F9-B863-9106DFE4FD7D}"/>
    <cellStyle name="Millares 19 5 3" xfId="544" xr:uid="{00000000-0005-0000-0000-0000DD000000}"/>
    <cellStyle name="Millares 19 5 3 2" xfId="1223" xr:uid="{AC5FA26F-9005-49FF-9ACB-B2752441AA39}"/>
    <cellStyle name="Millares 19 5 3 3" xfId="1863" xr:uid="{C7B96218-5080-4B24-BF49-C0C2A1807102}"/>
    <cellStyle name="Millares 19 5 4" xfId="903" xr:uid="{ABEEFEDA-1FC9-4860-AFA1-FF53F4BC8820}"/>
    <cellStyle name="Millares 19 5 5" xfId="1543" xr:uid="{9C39E020-A2C8-418F-A9DF-D1F66CDE4E91}"/>
    <cellStyle name="Millares 19 6" xfId="217" xr:uid="{00000000-0005-0000-0000-0000DE000000}"/>
    <cellStyle name="Millares 19 6 2" xfId="584" xr:uid="{00000000-0005-0000-0000-0000DF000000}"/>
    <cellStyle name="Millares 19 6 2 2" xfId="1255" xr:uid="{A5284D66-0E31-4EEC-9CDA-88DB888AAABD}"/>
    <cellStyle name="Millares 19 6 2 3" xfId="1895" xr:uid="{BBDE6CC8-1B99-4613-AB78-BCBFD81A8355}"/>
    <cellStyle name="Millares 19 6 3" xfId="935" xr:uid="{924437E5-FAF8-4A0B-B933-315391038802}"/>
    <cellStyle name="Millares 19 6 4" xfId="1575" xr:uid="{2CF75ACF-9676-4A48-B586-AEFEC482ED96}"/>
    <cellStyle name="Millares 19 7" xfId="404" xr:uid="{00000000-0005-0000-0000-0000E0000000}"/>
    <cellStyle name="Millares 19 7 2" xfId="1095" xr:uid="{20D173A0-7B16-4E7B-B7BA-141A2C27DA23}"/>
    <cellStyle name="Millares 19 7 3" xfId="1735" xr:uid="{1E61BB7D-31AD-40DB-B09B-D4A0727BB2D4}"/>
    <cellStyle name="Millares 19 8" xfId="775" xr:uid="{B3301A56-C1D4-4FE3-9A01-C7BF02AAEDD6}"/>
    <cellStyle name="Millares 19 9" xfId="1415" xr:uid="{86642BE5-C93F-42E3-A3DF-414836CCEA09}"/>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2 2 2" xfId="1267" xr:uid="{1D3ED754-4346-483C-A04F-87A7215DF11A}"/>
    <cellStyle name="Millares 2 2 2 2 3" xfId="1907" xr:uid="{7A8C2D15-33D1-4363-8E76-7DF162DA8625}"/>
    <cellStyle name="Millares 2 2 2 3" xfId="947" xr:uid="{90D6B6D2-0E6E-4786-9680-407414CCB670}"/>
    <cellStyle name="Millares 2 2 2 4" xfId="1587" xr:uid="{67F6482A-2232-4192-8420-D7E2D682F4EB}"/>
    <cellStyle name="Millares 2 2 3" xfId="417" xr:uid="{00000000-0005-0000-0000-0000E5000000}"/>
    <cellStyle name="Millares 2 2 3 2" xfId="1107" xr:uid="{7FC72E26-E0DD-46F5-BE4A-92D12EFFEB7F}"/>
    <cellStyle name="Millares 2 2 3 3" xfId="1747" xr:uid="{4E187A69-39D2-4805-9EE3-397FA349BF99}"/>
    <cellStyle name="Millares 2 2 4" xfId="787" xr:uid="{FA3EAA11-712E-48C9-B804-4DE76C84DF49}"/>
    <cellStyle name="Millares 2 2 5" xfId="1427" xr:uid="{ED37749E-84F3-4565-84FA-F2F056227A60}"/>
    <cellStyle name="Millares 2 3" xfId="84" xr:uid="{00000000-0005-0000-0000-0000E6000000}"/>
    <cellStyle name="Millares 2 3 2" xfId="265" xr:uid="{00000000-0005-0000-0000-0000E7000000}"/>
    <cellStyle name="Millares 2 3 2 2" xfId="632" xr:uid="{00000000-0005-0000-0000-0000E8000000}"/>
    <cellStyle name="Millares 2 3 2 2 2" xfId="1299" xr:uid="{AEEFA4B4-0C74-4E17-B9D1-9508908DC718}"/>
    <cellStyle name="Millares 2 3 2 2 3" xfId="1939" xr:uid="{CD96D057-748C-4269-BADF-FD16B1AB2E9E}"/>
    <cellStyle name="Millares 2 3 2 3" xfId="979" xr:uid="{F3559581-887B-4724-84CF-0069CCE061DE}"/>
    <cellStyle name="Millares 2 3 2 4" xfId="1619" xr:uid="{E9142F12-4330-4C40-B148-7BCAD75F14E2}"/>
    <cellStyle name="Millares 2 3 3" xfId="452" xr:uid="{00000000-0005-0000-0000-0000E9000000}"/>
    <cellStyle name="Millares 2 3 3 2" xfId="1139" xr:uid="{105FF821-899C-4879-9E46-DA0192FD16E8}"/>
    <cellStyle name="Millares 2 3 3 3" xfId="1779" xr:uid="{8E6FB9B9-4293-4AF6-855F-6FDAD6F26991}"/>
    <cellStyle name="Millares 2 3 4" xfId="819" xr:uid="{88BCAA3A-3B33-4848-AAA4-5F39D3643F79}"/>
    <cellStyle name="Millares 2 3 5" xfId="1459" xr:uid="{069DAC0B-ABBA-414E-AA39-DD72DE6CAF32}"/>
    <cellStyle name="Millares 2 4" xfId="119" xr:uid="{00000000-0005-0000-0000-0000EA000000}"/>
    <cellStyle name="Millares 2 4 2" xfId="300" xr:uid="{00000000-0005-0000-0000-0000EB000000}"/>
    <cellStyle name="Millares 2 4 2 2" xfId="667" xr:uid="{00000000-0005-0000-0000-0000EC000000}"/>
    <cellStyle name="Millares 2 4 2 2 2" xfId="1331" xr:uid="{0F6429DC-FED0-405B-897D-91BB76CF869A}"/>
    <cellStyle name="Millares 2 4 2 2 3" xfId="1971" xr:uid="{B1D1A5AA-D0AB-42EA-AFCF-11796163E06D}"/>
    <cellStyle name="Millares 2 4 2 3" xfId="1011" xr:uid="{BF2F7F4E-6864-441C-8128-3829CD9090D2}"/>
    <cellStyle name="Millares 2 4 2 4" xfId="1651" xr:uid="{7E5B614D-E520-438E-968C-9E3FC5DA93C7}"/>
    <cellStyle name="Millares 2 4 3" xfId="487" xr:uid="{00000000-0005-0000-0000-0000ED000000}"/>
    <cellStyle name="Millares 2 4 3 2" xfId="1171" xr:uid="{3762CC99-EAB9-4278-8563-98AC7646EF95}"/>
    <cellStyle name="Millares 2 4 3 3" xfId="1811" xr:uid="{7E355046-47EA-44D5-9BE4-71856AF1F8C0}"/>
    <cellStyle name="Millares 2 4 4" xfId="851" xr:uid="{90B39116-67EB-4A79-A072-7F89DEC57151}"/>
    <cellStyle name="Millares 2 4 5" xfId="1491" xr:uid="{52EC4313-0542-4A26-862E-4C302507A11D}"/>
    <cellStyle name="Millares 2 5" xfId="155" xr:uid="{00000000-0005-0000-0000-0000EE000000}"/>
    <cellStyle name="Millares 2 5 2" xfId="335" xr:uid="{00000000-0005-0000-0000-0000EF000000}"/>
    <cellStyle name="Millares 2 5 2 2" xfId="702" xr:uid="{00000000-0005-0000-0000-0000F0000000}"/>
    <cellStyle name="Millares 2 5 2 2 2" xfId="1363" xr:uid="{5F9F78FD-747D-4A97-8B21-FC2D0F147714}"/>
    <cellStyle name="Millares 2 5 2 2 3" xfId="2003" xr:uid="{8B36EA4C-465B-4755-852F-1BCC696BEB2C}"/>
    <cellStyle name="Millares 2 5 2 3" xfId="1043" xr:uid="{37683BE6-351A-4475-B4B9-110015FA8E1F}"/>
    <cellStyle name="Millares 2 5 2 4" xfId="1683" xr:uid="{2C5C3BEB-2764-454C-878B-810BCF757B22}"/>
    <cellStyle name="Millares 2 5 3" xfId="522" xr:uid="{00000000-0005-0000-0000-0000F1000000}"/>
    <cellStyle name="Millares 2 5 3 2" xfId="1203" xr:uid="{4F786A1F-1D98-4EB2-B95D-04351EAB7ECD}"/>
    <cellStyle name="Millares 2 5 3 3" xfId="1843" xr:uid="{92F5BCF7-79CF-4DC4-A761-A85F6AB399DA}"/>
    <cellStyle name="Millares 2 5 4" xfId="883" xr:uid="{16508F3E-67EB-4672-B363-D9F1894CC6D0}"/>
    <cellStyle name="Millares 2 5 5" xfId="1523" xr:uid="{EEBF5BDE-791A-4BAA-9118-908961C23CA3}"/>
    <cellStyle name="Millares 2 6" xfId="196" xr:uid="{00000000-0005-0000-0000-0000F2000000}"/>
    <cellStyle name="Millares 2 6 2" xfId="563" xr:uid="{00000000-0005-0000-0000-0000F3000000}"/>
    <cellStyle name="Millares 2 6 2 2" xfId="1235" xr:uid="{6531791F-E8C5-4C39-8E01-6588F55F3002}"/>
    <cellStyle name="Millares 2 6 2 3" xfId="1875" xr:uid="{7EBA29A5-B0E7-4657-8D38-4C701E3E6866}"/>
    <cellStyle name="Millares 2 6 3" xfId="915" xr:uid="{7C561AFE-B84B-4C57-97B1-EF19E147E358}"/>
    <cellStyle name="Millares 2 6 4" xfId="1555" xr:uid="{9C2A8ACB-CE5F-41C1-9E7E-6E9B97EB436D}"/>
    <cellStyle name="Millares 2 7" xfId="383" xr:uid="{00000000-0005-0000-0000-0000F4000000}"/>
    <cellStyle name="Millares 2 7 2" xfId="1075" xr:uid="{582C1EB0-DFFD-4693-B361-7EEB2387268E}"/>
    <cellStyle name="Millares 2 7 3" xfId="1715" xr:uid="{3DC49593-4D89-4DC9-B436-31C00AA69963}"/>
    <cellStyle name="Millares 2 8" xfId="755" xr:uid="{CEB417A7-DEC8-44CD-9F4F-5C2FA4364021}"/>
    <cellStyle name="Millares 2 9" xfId="1395" xr:uid="{A584C5BB-6B8D-4538-B4F7-2526604243C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2 2 2" xfId="1278" xr:uid="{BC0365C7-B9DB-4420-AEFC-603994E57BA8}"/>
    <cellStyle name="Millares 20 2 2 2 3" xfId="1918" xr:uid="{EDE13930-D1C6-49D9-8B05-4DFC7D096E92}"/>
    <cellStyle name="Millares 20 2 2 3" xfId="958" xr:uid="{111B22F5-6E14-4EEC-A6AB-6C05CB7444FD}"/>
    <cellStyle name="Millares 20 2 2 4" xfId="1598" xr:uid="{17AFE8D3-B07B-4B04-8091-73FEE11A799F}"/>
    <cellStyle name="Millares 20 2 3" xfId="430" xr:uid="{00000000-0005-0000-0000-0000F9000000}"/>
    <cellStyle name="Millares 20 2 3 2" xfId="1118" xr:uid="{02DF1A31-59D5-4D1B-BA92-A0A53DAAD142}"/>
    <cellStyle name="Millares 20 2 3 3" xfId="1758" xr:uid="{BE5DB95C-21C7-4EE8-86BF-F970A7300644}"/>
    <cellStyle name="Millares 20 2 4" xfId="798" xr:uid="{EAE21D4F-A859-4D15-BACE-69337999E62C}"/>
    <cellStyle name="Millares 20 2 5" xfId="1438" xr:uid="{23D502EA-25D6-4546-AF72-AF710CDB573D}"/>
    <cellStyle name="Millares 20 3" xfId="97" xr:uid="{00000000-0005-0000-0000-0000FA000000}"/>
    <cellStyle name="Millares 20 3 2" xfId="278" xr:uid="{00000000-0005-0000-0000-0000FB000000}"/>
    <cellStyle name="Millares 20 3 2 2" xfId="645" xr:uid="{00000000-0005-0000-0000-0000FC000000}"/>
    <cellStyle name="Millares 20 3 2 2 2" xfId="1310" xr:uid="{09187468-9109-4E66-8681-1EB010801061}"/>
    <cellStyle name="Millares 20 3 2 2 3" xfId="1950" xr:uid="{F6826DE2-3423-4608-BDC5-37FFBA6FB7E4}"/>
    <cellStyle name="Millares 20 3 2 3" xfId="990" xr:uid="{86A1A75E-730F-4847-BA7F-62735E2BC3FE}"/>
    <cellStyle name="Millares 20 3 2 4" xfId="1630" xr:uid="{951DA8E8-F7C9-4F9B-9151-54B27BA86546}"/>
    <cellStyle name="Millares 20 3 3" xfId="465" xr:uid="{00000000-0005-0000-0000-0000FD000000}"/>
    <cellStyle name="Millares 20 3 3 2" xfId="1150" xr:uid="{FD2B4C40-9F8D-4ECB-95D2-FA86B48A0BAE}"/>
    <cellStyle name="Millares 20 3 3 3" xfId="1790" xr:uid="{643B6B7F-4147-4A2C-A1BF-960E9C9B9C45}"/>
    <cellStyle name="Millares 20 3 4" xfId="830" xr:uid="{E087A0DD-400F-43E7-B1EE-C534EAB0BCBB}"/>
    <cellStyle name="Millares 20 3 5" xfId="1470" xr:uid="{B9232D7D-D7E2-4F7A-8F26-D4608B5B7A07}"/>
    <cellStyle name="Millares 20 4" xfId="132" xr:uid="{00000000-0005-0000-0000-0000FE000000}"/>
    <cellStyle name="Millares 20 4 2" xfId="313" xr:uid="{00000000-0005-0000-0000-0000FF000000}"/>
    <cellStyle name="Millares 20 4 2 2" xfId="680" xr:uid="{00000000-0005-0000-0000-000000010000}"/>
    <cellStyle name="Millares 20 4 2 2 2" xfId="1342" xr:uid="{65BDBAD1-9557-4DAC-859A-09B3B7C8E595}"/>
    <cellStyle name="Millares 20 4 2 2 3" xfId="1982" xr:uid="{E0F6E5BE-90CD-49C4-8D80-37703400B446}"/>
    <cellStyle name="Millares 20 4 2 3" xfId="1022" xr:uid="{51EF760E-10C9-44B5-895E-FDA29FABBE37}"/>
    <cellStyle name="Millares 20 4 2 4" xfId="1662" xr:uid="{A8FB1114-0D32-4F16-A5E3-1D9BBA6F6CF3}"/>
    <cellStyle name="Millares 20 4 3" xfId="500" xr:uid="{00000000-0005-0000-0000-000001010000}"/>
    <cellStyle name="Millares 20 4 3 2" xfId="1182" xr:uid="{20BD533D-6F77-459C-BE16-68BBC8F07B74}"/>
    <cellStyle name="Millares 20 4 3 3" xfId="1822" xr:uid="{23D56689-CBBC-451A-9C71-051672A163FD}"/>
    <cellStyle name="Millares 20 4 4" xfId="862" xr:uid="{60C325FF-8910-4C31-BF46-6B8A92684639}"/>
    <cellStyle name="Millares 20 4 5" xfId="1502" xr:uid="{77D5EC7A-CCBA-476B-8D2B-9C2F03E33562}"/>
    <cellStyle name="Millares 20 5" xfId="168" xr:uid="{00000000-0005-0000-0000-000002010000}"/>
    <cellStyle name="Millares 20 5 2" xfId="348" xr:uid="{00000000-0005-0000-0000-000003010000}"/>
    <cellStyle name="Millares 20 5 2 2" xfId="715" xr:uid="{00000000-0005-0000-0000-000004010000}"/>
    <cellStyle name="Millares 20 5 2 2 2" xfId="1374" xr:uid="{DC15A736-4AB2-4CBE-B0BF-A0676E3E643F}"/>
    <cellStyle name="Millares 20 5 2 2 3" xfId="2014" xr:uid="{212E6C08-2B64-45B5-B32A-C287CD373AA2}"/>
    <cellStyle name="Millares 20 5 2 3" xfId="1054" xr:uid="{CEE32CF1-FCA9-411C-80C0-784A62E75646}"/>
    <cellStyle name="Millares 20 5 2 4" xfId="1694" xr:uid="{DB8D9575-FF9F-4289-8968-2255FCFE67BD}"/>
    <cellStyle name="Millares 20 5 3" xfId="535" xr:uid="{00000000-0005-0000-0000-000005010000}"/>
    <cellStyle name="Millares 20 5 3 2" xfId="1214" xr:uid="{65BAD828-E247-4B67-8539-720738808C6B}"/>
    <cellStyle name="Millares 20 5 3 3" xfId="1854" xr:uid="{C3339DD0-F0CF-42FC-BC21-3273F0437CA9}"/>
    <cellStyle name="Millares 20 5 4" xfId="894" xr:uid="{2D4A452B-3311-48C8-B798-BC7DBD36110B}"/>
    <cellStyle name="Millares 20 5 5" xfId="1534" xr:uid="{84FDCEDE-EE17-4927-B34B-E26DE93628C7}"/>
    <cellStyle name="Millares 20 6" xfId="208" xr:uid="{00000000-0005-0000-0000-000006010000}"/>
    <cellStyle name="Millares 20 6 2" xfId="575" xr:uid="{00000000-0005-0000-0000-000007010000}"/>
    <cellStyle name="Millares 20 6 2 2" xfId="1246" xr:uid="{5C960A8E-3BE7-4DE7-9993-B883FCA1BB76}"/>
    <cellStyle name="Millares 20 6 2 3" xfId="1886" xr:uid="{D17A7EA2-EEFF-4AD6-950A-BD5B269ADA7E}"/>
    <cellStyle name="Millares 20 6 3" xfId="926" xr:uid="{970E8E1D-7473-4D1F-8158-FBB8552A5006}"/>
    <cellStyle name="Millares 20 6 4" xfId="1566" xr:uid="{4DCD5F8A-9F5A-42EA-9BC5-E7615B68BDBC}"/>
    <cellStyle name="Millares 20 7" xfId="395" xr:uid="{00000000-0005-0000-0000-000008010000}"/>
    <cellStyle name="Millares 20 7 2" xfId="1086" xr:uid="{509B7B1D-8DBB-452D-8535-A98E9F829334}"/>
    <cellStyle name="Millares 20 7 3" xfId="1726" xr:uid="{B5791686-607F-4641-8233-3FB9C57D14EC}"/>
    <cellStyle name="Millares 20 8" xfId="766" xr:uid="{84942D4C-B496-4738-A9BC-80EC68DE813B}"/>
    <cellStyle name="Millares 20 9" xfId="1406" xr:uid="{089927F7-4EF2-45A7-86E1-5107D891602C}"/>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2 2 2" xfId="1282" xr:uid="{DEAE81DF-29F0-4551-8DAE-704735682B59}"/>
    <cellStyle name="Millares 21 2 2 2 3" xfId="1922" xr:uid="{FDD6A5B3-EB20-48F1-AC4C-02581B4423AC}"/>
    <cellStyle name="Millares 21 2 2 3" xfId="962" xr:uid="{039485A1-4A26-46BA-93EC-D80C054640F3}"/>
    <cellStyle name="Millares 21 2 2 4" xfId="1602" xr:uid="{B01D279C-5934-4CE5-9897-5C842C7A20BC}"/>
    <cellStyle name="Millares 21 2 3" xfId="434" xr:uid="{00000000-0005-0000-0000-00000D010000}"/>
    <cellStyle name="Millares 21 2 3 2" xfId="1122" xr:uid="{D2609303-B31F-43FE-A8D0-529F4A09CB1E}"/>
    <cellStyle name="Millares 21 2 3 3" xfId="1762" xr:uid="{929E426A-53D7-4356-9B1A-D9C31D2783B6}"/>
    <cellStyle name="Millares 21 2 4" xfId="802" xr:uid="{BD2C607E-BA26-48C0-A4FE-3DF0F049F6B3}"/>
    <cellStyle name="Millares 21 2 5" xfId="1442" xr:uid="{A17B36F6-B632-40A3-9CBB-3CF807D7D670}"/>
    <cellStyle name="Millares 21 3" xfId="101" xr:uid="{00000000-0005-0000-0000-00000E010000}"/>
    <cellStyle name="Millares 21 3 2" xfId="282" xr:uid="{00000000-0005-0000-0000-00000F010000}"/>
    <cellStyle name="Millares 21 3 2 2" xfId="649" xr:uid="{00000000-0005-0000-0000-000010010000}"/>
    <cellStyle name="Millares 21 3 2 2 2" xfId="1314" xr:uid="{53F495AA-3E0D-4277-A08C-F01CDF4F4B8A}"/>
    <cellStyle name="Millares 21 3 2 2 3" xfId="1954" xr:uid="{F4778412-F496-4A63-A2D2-96F0E5D1718E}"/>
    <cellStyle name="Millares 21 3 2 3" xfId="994" xr:uid="{4F0C19AB-D143-4686-ABA6-C5560E088813}"/>
    <cellStyle name="Millares 21 3 2 4" xfId="1634" xr:uid="{5905AF90-25F2-493C-A63D-9D3411A70AA5}"/>
    <cellStyle name="Millares 21 3 3" xfId="469" xr:uid="{00000000-0005-0000-0000-000011010000}"/>
    <cellStyle name="Millares 21 3 3 2" xfId="1154" xr:uid="{25CF3E4C-EDE2-44C9-B5B5-486C54132FA9}"/>
    <cellStyle name="Millares 21 3 3 3" xfId="1794" xr:uid="{77DE9BC2-FE1D-4674-87F4-B6C592878146}"/>
    <cellStyle name="Millares 21 3 4" xfId="834" xr:uid="{8EEF200B-C6B9-4071-90DE-7C661708962D}"/>
    <cellStyle name="Millares 21 3 5" xfId="1474" xr:uid="{2943C091-2419-4855-8478-415F75D1DEBC}"/>
    <cellStyle name="Millares 21 4" xfId="136" xr:uid="{00000000-0005-0000-0000-000012010000}"/>
    <cellStyle name="Millares 21 4 2" xfId="317" xr:uid="{00000000-0005-0000-0000-000013010000}"/>
    <cellStyle name="Millares 21 4 2 2" xfId="684" xr:uid="{00000000-0005-0000-0000-000014010000}"/>
    <cellStyle name="Millares 21 4 2 2 2" xfId="1346" xr:uid="{14DF7FEE-430B-4B18-94B5-452D6AE277FF}"/>
    <cellStyle name="Millares 21 4 2 2 3" xfId="1986" xr:uid="{25F180B1-0B64-4D96-9FC5-514DBDDE6A51}"/>
    <cellStyle name="Millares 21 4 2 3" xfId="1026" xr:uid="{D5512D71-FB63-4875-962C-4985E2ED38D1}"/>
    <cellStyle name="Millares 21 4 2 4" xfId="1666" xr:uid="{F9C63170-F0CD-41BC-ACD6-209C8D35917B}"/>
    <cellStyle name="Millares 21 4 3" xfId="504" xr:uid="{00000000-0005-0000-0000-000015010000}"/>
    <cellStyle name="Millares 21 4 3 2" xfId="1186" xr:uid="{CC5FEA02-EBE2-42E2-96D4-E465C53C734F}"/>
    <cellStyle name="Millares 21 4 3 3" xfId="1826" xr:uid="{53B1ED8D-7AFB-423C-A06B-95D13AF4149C}"/>
    <cellStyle name="Millares 21 4 4" xfId="866" xr:uid="{E4A3ED04-8DB4-4053-8EDC-5E0E7732AEB8}"/>
    <cellStyle name="Millares 21 4 5" xfId="1506" xr:uid="{7EDDBFDC-6BDF-46D6-8D23-354A7949CF46}"/>
    <cellStyle name="Millares 21 5" xfId="172" xr:uid="{00000000-0005-0000-0000-000016010000}"/>
    <cellStyle name="Millares 21 5 2" xfId="352" xr:uid="{00000000-0005-0000-0000-000017010000}"/>
    <cellStyle name="Millares 21 5 2 2" xfId="719" xr:uid="{00000000-0005-0000-0000-000018010000}"/>
    <cellStyle name="Millares 21 5 2 2 2" xfId="1378" xr:uid="{E5E550AF-DCC5-42F7-885A-E15ED2C88CD0}"/>
    <cellStyle name="Millares 21 5 2 2 3" xfId="2018" xr:uid="{5538EA96-678A-461F-A256-A83012607B42}"/>
    <cellStyle name="Millares 21 5 2 3" xfId="1058" xr:uid="{EE54C319-E185-4C54-8AED-06B82835CE7E}"/>
    <cellStyle name="Millares 21 5 2 4" xfId="1698" xr:uid="{44590464-9CE0-4C27-98CF-0847A0F24CBB}"/>
    <cellStyle name="Millares 21 5 3" xfId="539" xr:uid="{00000000-0005-0000-0000-000019010000}"/>
    <cellStyle name="Millares 21 5 3 2" xfId="1218" xr:uid="{664BA289-CEBB-496C-9EA2-BBCBC8E210D2}"/>
    <cellStyle name="Millares 21 5 3 3" xfId="1858" xr:uid="{D41EB898-BD9D-4D39-A225-390181D6598D}"/>
    <cellStyle name="Millares 21 5 4" xfId="898" xr:uid="{29B609CC-23E5-48F3-BE43-E0AD46A1E7DA}"/>
    <cellStyle name="Millares 21 5 5" xfId="1538" xr:uid="{E1A9F359-1277-431F-8B98-CABFDA42C378}"/>
    <cellStyle name="Millares 21 6" xfId="212" xr:uid="{00000000-0005-0000-0000-00001A010000}"/>
    <cellStyle name="Millares 21 6 2" xfId="579" xr:uid="{00000000-0005-0000-0000-00001B010000}"/>
    <cellStyle name="Millares 21 6 2 2" xfId="1250" xr:uid="{24C04DDB-81B5-474A-9129-9F9EEAD0B69D}"/>
    <cellStyle name="Millares 21 6 2 3" xfId="1890" xr:uid="{5BEB91A2-6561-432B-964D-AF350EECA06E}"/>
    <cellStyle name="Millares 21 6 3" xfId="930" xr:uid="{FD36A0DB-CB7B-4EE2-AA64-483AD0CA40A8}"/>
    <cellStyle name="Millares 21 6 4" xfId="1570" xr:uid="{450E17E8-0EE6-4C0A-9103-8FD2A14254D7}"/>
    <cellStyle name="Millares 21 7" xfId="399" xr:uid="{00000000-0005-0000-0000-00001C010000}"/>
    <cellStyle name="Millares 21 7 2" xfId="1090" xr:uid="{659861BF-1201-4D8A-BF77-C5B4BF997FFE}"/>
    <cellStyle name="Millares 21 7 3" xfId="1730" xr:uid="{0AFDE436-8EE5-4BD2-9271-CD562A11762B}"/>
    <cellStyle name="Millares 21 8" xfId="770" xr:uid="{FAE51C65-B7F0-411D-BFDE-A0799B670A97}"/>
    <cellStyle name="Millares 21 9" xfId="1410" xr:uid="{D160EB22-FAFA-409A-A330-A07FC759072C}"/>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2 2 2" xfId="1288" xr:uid="{732BE40B-468A-4C1A-B29E-D85630F49741}"/>
    <cellStyle name="Millares 22 2 2 2 3" xfId="1928" xr:uid="{56310CC3-8A93-4943-A369-F2D50B6C6B4E}"/>
    <cellStyle name="Millares 22 2 2 3" xfId="968" xr:uid="{A896E2CB-97AA-4EBC-AA33-041EC598A8B4}"/>
    <cellStyle name="Millares 22 2 2 4" xfId="1608" xr:uid="{87B43653-AB4F-42C3-B72C-BAE79EE9D98F}"/>
    <cellStyle name="Millares 22 2 3" xfId="440" xr:uid="{00000000-0005-0000-0000-000021010000}"/>
    <cellStyle name="Millares 22 2 3 2" xfId="1128" xr:uid="{510C09E8-B756-4DC1-859E-7B8BA986F6C5}"/>
    <cellStyle name="Millares 22 2 3 3" xfId="1768" xr:uid="{036EE814-3258-4FE0-BAD4-AF444C39BDB9}"/>
    <cellStyle name="Millares 22 2 4" xfId="808" xr:uid="{324E3548-9D73-43DD-BC87-5B4F021A0CDD}"/>
    <cellStyle name="Millares 22 2 5" xfId="1448" xr:uid="{D5B74F87-FDD8-43EA-9C1C-113B39442A91}"/>
    <cellStyle name="Millares 22 3" xfId="107" xr:uid="{00000000-0005-0000-0000-000022010000}"/>
    <cellStyle name="Millares 22 3 2" xfId="288" xr:uid="{00000000-0005-0000-0000-000023010000}"/>
    <cellStyle name="Millares 22 3 2 2" xfId="655" xr:uid="{00000000-0005-0000-0000-000024010000}"/>
    <cellStyle name="Millares 22 3 2 2 2" xfId="1320" xr:uid="{2D506989-71DD-4ACD-9855-3D5F923F48AA}"/>
    <cellStyle name="Millares 22 3 2 2 3" xfId="1960" xr:uid="{41022EC0-572C-4524-A988-6D15F9CC7CF2}"/>
    <cellStyle name="Millares 22 3 2 3" xfId="1000" xr:uid="{4B8DA793-F7A1-448E-A0B0-17A65C416F4E}"/>
    <cellStyle name="Millares 22 3 2 4" xfId="1640" xr:uid="{65632623-B8F3-4898-85FB-7C2B5379EFA4}"/>
    <cellStyle name="Millares 22 3 3" xfId="475" xr:uid="{00000000-0005-0000-0000-000025010000}"/>
    <cellStyle name="Millares 22 3 3 2" xfId="1160" xr:uid="{385F8F72-C338-480E-9743-5B47C341756E}"/>
    <cellStyle name="Millares 22 3 3 3" xfId="1800" xr:uid="{7CEA4475-2288-4714-BA0C-8C78ACA0B1D2}"/>
    <cellStyle name="Millares 22 3 4" xfId="840" xr:uid="{BFD3AF82-0085-4927-BF52-BA6BB7C889E5}"/>
    <cellStyle name="Millares 22 3 5" xfId="1480" xr:uid="{932990C8-3AC7-4E8A-B93F-B1BCF4C4F6B4}"/>
    <cellStyle name="Millares 22 4" xfId="142" xr:uid="{00000000-0005-0000-0000-000026010000}"/>
    <cellStyle name="Millares 22 4 2" xfId="323" xr:uid="{00000000-0005-0000-0000-000027010000}"/>
    <cellStyle name="Millares 22 4 2 2" xfId="690" xr:uid="{00000000-0005-0000-0000-000028010000}"/>
    <cellStyle name="Millares 22 4 2 2 2" xfId="1352" xr:uid="{86A8872F-54D0-4722-A89C-683148DF4FB7}"/>
    <cellStyle name="Millares 22 4 2 2 3" xfId="1992" xr:uid="{47FFAE04-C075-480C-9A83-7D3012454AE7}"/>
    <cellStyle name="Millares 22 4 2 3" xfId="1032" xr:uid="{C4E10445-751D-4B06-AF2E-A6EDCC3DCE7D}"/>
    <cellStyle name="Millares 22 4 2 4" xfId="1672" xr:uid="{82435710-1C03-413C-A1B2-90749EDAFE1B}"/>
    <cellStyle name="Millares 22 4 3" xfId="510" xr:uid="{00000000-0005-0000-0000-000029010000}"/>
    <cellStyle name="Millares 22 4 3 2" xfId="1192" xr:uid="{5AE58FFC-E1B3-4789-AFFE-1B92595CB4F8}"/>
    <cellStyle name="Millares 22 4 3 3" xfId="1832" xr:uid="{3B07869E-266C-427E-9D6D-0F8F395841A2}"/>
    <cellStyle name="Millares 22 4 4" xfId="872" xr:uid="{165A8A73-B586-425B-AEB4-932E6204497C}"/>
    <cellStyle name="Millares 22 4 5" xfId="1512" xr:uid="{AE454E48-0136-4150-BA5C-138314D20446}"/>
    <cellStyle name="Millares 22 5" xfId="178" xr:uid="{00000000-0005-0000-0000-00002A010000}"/>
    <cellStyle name="Millares 22 5 2" xfId="358" xr:uid="{00000000-0005-0000-0000-00002B010000}"/>
    <cellStyle name="Millares 22 5 2 2" xfId="725" xr:uid="{00000000-0005-0000-0000-00002C010000}"/>
    <cellStyle name="Millares 22 5 2 2 2" xfId="1384" xr:uid="{3CFF57E7-32DF-463B-BE19-38C3E171812F}"/>
    <cellStyle name="Millares 22 5 2 2 3" xfId="2024" xr:uid="{5AF11B4D-02EE-4AB6-80D3-CD491406B0F6}"/>
    <cellStyle name="Millares 22 5 2 3" xfId="1064" xr:uid="{3A942616-0311-4FB5-9611-28D0F50BF76B}"/>
    <cellStyle name="Millares 22 5 2 4" xfId="1704" xr:uid="{C0BBC13F-290C-4E08-B6D8-173A72608A1F}"/>
    <cellStyle name="Millares 22 5 3" xfId="545" xr:uid="{00000000-0005-0000-0000-00002D010000}"/>
    <cellStyle name="Millares 22 5 3 2" xfId="1224" xr:uid="{984FD0D7-854C-4434-BCC7-EFB48D678DF3}"/>
    <cellStyle name="Millares 22 5 3 3" xfId="1864" xr:uid="{68D863BB-FAA4-4FF6-9AB5-7E5D001012A1}"/>
    <cellStyle name="Millares 22 5 4" xfId="904" xr:uid="{270F5BA7-7C05-469F-BF69-D6E08696BBBE}"/>
    <cellStyle name="Millares 22 5 5" xfId="1544" xr:uid="{FAE36871-2961-412A-80B3-290F65F3657F}"/>
    <cellStyle name="Millares 22 6" xfId="218" xr:uid="{00000000-0005-0000-0000-00002E010000}"/>
    <cellStyle name="Millares 22 6 2" xfId="585" xr:uid="{00000000-0005-0000-0000-00002F010000}"/>
    <cellStyle name="Millares 22 6 2 2" xfId="1256" xr:uid="{5EE11E13-46E9-4580-A9F0-D648BD44A904}"/>
    <cellStyle name="Millares 22 6 2 3" xfId="1896" xr:uid="{08B89BD6-9A15-442B-90F1-3A80427EBD3B}"/>
    <cellStyle name="Millares 22 6 3" xfId="936" xr:uid="{199EA6DA-FAEA-4801-997D-E74743107922}"/>
    <cellStyle name="Millares 22 6 4" xfId="1576" xr:uid="{7D3015FB-4E2F-4DDF-A9F8-61DEC821725C}"/>
    <cellStyle name="Millares 22 7" xfId="405" xr:uid="{00000000-0005-0000-0000-000030010000}"/>
    <cellStyle name="Millares 22 7 2" xfId="1096" xr:uid="{AD8EC432-929A-4834-8C5F-40EB1D105E5F}"/>
    <cellStyle name="Millares 22 7 3" xfId="1736" xr:uid="{8D619682-8788-49CC-B154-2CC237A7F3B3}"/>
    <cellStyle name="Millares 22 8" xfId="776" xr:uid="{9BE93787-D415-4E76-AC11-63815DE8E4D4}"/>
    <cellStyle name="Millares 22 9" xfId="1416" xr:uid="{B8935A1A-708D-43CF-9BC4-C8B7B989694E}"/>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2 2 2" xfId="1289" xr:uid="{4FBD446F-67B8-4086-AD1E-BB5464536252}"/>
    <cellStyle name="Millares 23 2 2 2 3" xfId="1929" xr:uid="{20B0174C-D098-450A-9DA9-CDC25D332AE9}"/>
    <cellStyle name="Millares 23 2 2 3" xfId="969" xr:uid="{27734A21-2FAB-48EE-8C8E-65594C886667}"/>
    <cellStyle name="Millares 23 2 2 4" xfId="1609" xr:uid="{E5184499-8FC6-448F-9B9D-53FA318AC2BE}"/>
    <cellStyle name="Millares 23 2 3" xfId="441" xr:uid="{00000000-0005-0000-0000-000035010000}"/>
    <cellStyle name="Millares 23 2 3 2" xfId="1129" xr:uid="{06225422-E51C-41B6-8414-672020AA8F77}"/>
    <cellStyle name="Millares 23 2 3 3" xfId="1769" xr:uid="{D410003E-7A70-4F3B-BCF8-4F8BB231BBCC}"/>
    <cellStyle name="Millares 23 2 4" xfId="809" xr:uid="{6696082D-230F-4572-B275-DC877621EBDD}"/>
    <cellStyle name="Millares 23 2 5" xfId="1449" xr:uid="{5E161625-45DA-494E-843F-A39FCD7E2427}"/>
    <cellStyle name="Millares 23 3" xfId="108" xr:uid="{00000000-0005-0000-0000-000036010000}"/>
    <cellStyle name="Millares 23 3 2" xfId="289" xr:uid="{00000000-0005-0000-0000-000037010000}"/>
    <cellStyle name="Millares 23 3 2 2" xfId="656" xr:uid="{00000000-0005-0000-0000-000038010000}"/>
    <cellStyle name="Millares 23 3 2 2 2" xfId="1321" xr:uid="{040F3EAA-F525-4967-A197-3B88B46492B5}"/>
    <cellStyle name="Millares 23 3 2 2 3" xfId="1961" xr:uid="{849A3872-E4F7-4625-A7C6-848B01D21B96}"/>
    <cellStyle name="Millares 23 3 2 3" xfId="1001" xr:uid="{3E96714A-E8B3-4B1A-90A2-5657FB0A467B}"/>
    <cellStyle name="Millares 23 3 2 4" xfId="1641" xr:uid="{E55A21E2-8EF5-4322-8B67-8B106A041AB7}"/>
    <cellStyle name="Millares 23 3 3" xfId="476" xr:uid="{00000000-0005-0000-0000-000039010000}"/>
    <cellStyle name="Millares 23 3 3 2" xfId="1161" xr:uid="{8ADCE072-1682-44C5-AF16-37E52D1E70E7}"/>
    <cellStyle name="Millares 23 3 3 3" xfId="1801" xr:uid="{8A32539E-1101-4D4B-B846-0E1E09640E1F}"/>
    <cellStyle name="Millares 23 3 4" xfId="841" xr:uid="{35F308A7-C67A-4459-BB13-48ABA485722C}"/>
    <cellStyle name="Millares 23 3 5" xfId="1481" xr:uid="{417A7992-4E26-4AD1-87D1-D33E61FB3E1E}"/>
    <cellStyle name="Millares 23 4" xfId="143" xr:uid="{00000000-0005-0000-0000-00003A010000}"/>
    <cellStyle name="Millares 23 4 2" xfId="324" xr:uid="{00000000-0005-0000-0000-00003B010000}"/>
    <cellStyle name="Millares 23 4 2 2" xfId="691" xr:uid="{00000000-0005-0000-0000-00003C010000}"/>
    <cellStyle name="Millares 23 4 2 2 2" xfId="1353" xr:uid="{6BF7F85D-B164-4F5C-8AF1-711A256A5083}"/>
    <cellStyle name="Millares 23 4 2 2 3" xfId="1993" xr:uid="{FA6A576C-2459-4C51-A427-7FE3F69C66A5}"/>
    <cellStyle name="Millares 23 4 2 3" xfId="1033" xr:uid="{378C99F6-1884-4C7A-8256-976252EB1D5E}"/>
    <cellStyle name="Millares 23 4 2 4" xfId="1673" xr:uid="{6EE9361A-F88F-4B73-8C28-C4E73656BB50}"/>
    <cellStyle name="Millares 23 4 3" xfId="511" xr:uid="{00000000-0005-0000-0000-00003D010000}"/>
    <cellStyle name="Millares 23 4 3 2" xfId="1193" xr:uid="{33D4FBA2-2C1D-463D-8AD7-889BD4A122BE}"/>
    <cellStyle name="Millares 23 4 3 3" xfId="1833" xr:uid="{DEB1CC6D-C78F-4491-AE3A-8933BA4137C5}"/>
    <cellStyle name="Millares 23 4 4" xfId="873" xr:uid="{094E8A6A-0334-4970-AE6E-7C43BF1DFF64}"/>
    <cellStyle name="Millares 23 4 5" xfId="1513" xr:uid="{B9B03F5E-64C3-47BD-A71F-BE8A6E9850EA}"/>
    <cellStyle name="Millares 23 5" xfId="179" xr:uid="{00000000-0005-0000-0000-00003E010000}"/>
    <cellStyle name="Millares 23 5 2" xfId="359" xr:uid="{00000000-0005-0000-0000-00003F010000}"/>
    <cellStyle name="Millares 23 5 2 2" xfId="726" xr:uid="{00000000-0005-0000-0000-000040010000}"/>
    <cellStyle name="Millares 23 5 2 2 2" xfId="1385" xr:uid="{13F8135B-167B-4A3A-8214-E76F7914A734}"/>
    <cellStyle name="Millares 23 5 2 2 3" xfId="2025" xr:uid="{43F3BCAE-3E6F-44D1-A0B0-0210B50163E4}"/>
    <cellStyle name="Millares 23 5 2 3" xfId="1065" xr:uid="{C07E258E-DA41-4CCD-890E-3076450199ED}"/>
    <cellStyle name="Millares 23 5 2 4" xfId="1705" xr:uid="{294B84A8-21F3-47D9-B7C4-7F91D954BAB0}"/>
    <cellStyle name="Millares 23 5 3" xfId="546" xr:uid="{00000000-0005-0000-0000-000041010000}"/>
    <cellStyle name="Millares 23 5 3 2" xfId="1225" xr:uid="{FAD16FAE-E4FF-43BF-BA30-3245688D6984}"/>
    <cellStyle name="Millares 23 5 3 3" xfId="1865" xr:uid="{B5FBBEE7-B117-4EAB-9619-4803AD0B06A3}"/>
    <cellStyle name="Millares 23 5 4" xfId="905" xr:uid="{1548F78D-E11B-40E1-B677-93D05309068F}"/>
    <cellStyle name="Millares 23 5 5" xfId="1545" xr:uid="{7E3457C6-F332-4339-876C-CB2DAB45388D}"/>
    <cellStyle name="Millares 23 6" xfId="219" xr:uid="{00000000-0005-0000-0000-000042010000}"/>
    <cellStyle name="Millares 23 6 2" xfId="586" xr:uid="{00000000-0005-0000-0000-000043010000}"/>
    <cellStyle name="Millares 23 6 2 2" xfId="1257" xr:uid="{19F93D6F-7E8F-4354-979A-1E7A6DAEAEF5}"/>
    <cellStyle name="Millares 23 6 2 3" xfId="1897" xr:uid="{1D7AE721-8119-41B7-A95E-2B436A1276E8}"/>
    <cellStyle name="Millares 23 6 3" xfId="937" xr:uid="{4729C80F-7EF9-4116-A94A-33436E97E8AF}"/>
    <cellStyle name="Millares 23 6 4" xfId="1577" xr:uid="{BC080C01-8272-4B6C-AA27-9F61D74C2A36}"/>
    <cellStyle name="Millares 23 7" xfId="406" xr:uid="{00000000-0005-0000-0000-000044010000}"/>
    <cellStyle name="Millares 23 7 2" xfId="1097" xr:uid="{A217EC87-7A86-4535-B83F-9F64F921728D}"/>
    <cellStyle name="Millares 23 7 3" xfId="1737" xr:uid="{33DDE440-58ED-410B-B41D-DAE96862A60F}"/>
    <cellStyle name="Millares 23 8" xfId="777" xr:uid="{05589782-752D-4E40-906E-F53C46341AE3}"/>
    <cellStyle name="Millares 23 9" xfId="1417" xr:uid="{11399CB3-CC48-432A-A5B5-4CED43BAA00C}"/>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2 2 2" xfId="1290" xr:uid="{36CAB3EB-DDFC-4F17-B8FF-AFC8337B5C9F}"/>
    <cellStyle name="Millares 24 2 2 2 3" xfId="1930" xr:uid="{BB4C2020-8C97-4D19-B81C-C60A75D75716}"/>
    <cellStyle name="Millares 24 2 2 3" xfId="970" xr:uid="{8C1EA13B-F7EC-4819-A04D-81F4E4FD4E75}"/>
    <cellStyle name="Millares 24 2 2 4" xfId="1610" xr:uid="{918921F6-4FF0-4165-9E06-F6F132821AF6}"/>
    <cellStyle name="Millares 24 2 3" xfId="442" xr:uid="{00000000-0005-0000-0000-000049010000}"/>
    <cellStyle name="Millares 24 2 3 2" xfId="1130" xr:uid="{6D1EA184-EAF3-47CE-9D41-B8E4A3F8CFC8}"/>
    <cellStyle name="Millares 24 2 3 3" xfId="1770" xr:uid="{22537478-D219-4CE3-8F8B-8D92593C0BB4}"/>
    <cellStyle name="Millares 24 2 4" xfId="810" xr:uid="{554C1BDB-762C-468F-A9A1-D96B51EE66D2}"/>
    <cellStyle name="Millares 24 2 5" xfId="1450" xr:uid="{4E195ABD-82C8-4CC6-B702-9FD7A3D9AE95}"/>
    <cellStyle name="Millares 24 3" xfId="109" xr:uid="{00000000-0005-0000-0000-00004A010000}"/>
    <cellStyle name="Millares 24 3 2" xfId="290" xr:uid="{00000000-0005-0000-0000-00004B010000}"/>
    <cellStyle name="Millares 24 3 2 2" xfId="657" xr:uid="{00000000-0005-0000-0000-00004C010000}"/>
    <cellStyle name="Millares 24 3 2 2 2" xfId="1322" xr:uid="{87E127B1-7D37-4E8C-9DEA-C3F310D08A2F}"/>
    <cellStyle name="Millares 24 3 2 2 3" xfId="1962" xr:uid="{AF085B2E-C117-4E22-8AB4-E76994424517}"/>
    <cellStyle name="Millares 24 3 2 3" xfId="1002" xr:uid="{3816C621-9AA1-40C1-B38B-60944A076C52}"/>
    <cellStyle name="Millares 24 3 2 4" xfId="1642" xr:uid="{53C42FC8-BF43-4424-A706-47E13B1FBF7F}"/>
    <cellStyle name="Millares 24 3 3" xfId="477" xr:uid="{00000000-0005-0000-0000-00004D010000}"/>
    <cellStyle name="Millares 24 3 3 2" xfId="1162" xr:uid="{9C6C1F93-3614-4776-A103-7480B7200D08}"/>
    <cellStyle name="Millares 24 3 3 3" xfId="1802" xr:uid="{2A44461F-1AC5-45A2-8327-F46C50BE7782}"/>
    <cellStyle name="Millares 24 3 4" xfId="842" xr:uid="{C2A5578E-7295-4780-927B-19ABF37A1873}"/>
    <cellStyle name="Millares 24 3 5" xfId="1482" xr:uid="{1711D776-B41B-46A7-8B03-9B83EEEACD4F}"/>
    <cellStyle name="Millares 24 4" xfId="144" xr:uid="{00000000-0005-0000-0000-00004E010000}"/>
    <cellStyle name="Millares 24 4 2" xfId="325" xr:uid="{00000000-0005-0000-0000-00004F010000}"/>
    <cellStyle name="Millares 24 4 2 2" xfId="692" xr:uid="{00000000-0005-0000-0000-000050010000}"/>
    <cellStyle name="Millares 24 4 2 2 2" xfId="1354" xr:uid="{43E083E8-91DF-4C4A-8FEF-B8D0F03D34C2}"/>
    <cellStyle name="Millares 24 4 2 2 3" xfId="1994" xr:uid="{31157E27-32EB-4942-A491-A03CCF78A851}"/>
    <cellStyle name="Millares 24 4 2 3" xfId="1034" xr:uid="{0C75215E-626A-44F3-B789-15B0772F9C0D}"/>
    <cellStyle name="Millares 24 4 2 4" xfId="1674" xr:uid="{A721735B-BB6D-4659-8EA2-DAA0C7704DED}"/>
    <cellStyle name="Millares 24 4 3" xfId="512" xr:uid="{00000000-0005-0000-0000-000051010000}"/>
    <cellStyle name="Millares 24 4 3 2" xfId="1194" xr:uid="{83ADB6E6-C877-49F0-94F2-C9927444868A}"/>
    <cellStyle name="Millares 24 4 3 3" xfId="1834" xr:uid="{5910F418-65BB-4999-879D-D4766D62487D}"/>
    <cellStyle name="Millares 24 4 4" xfId="874" xr:uid="{61A3BDD1-C487-4E33-84AA-9A19D9CAA4C0}"/>
    <cellStyle name="Millares 24 4 5" xfId="1514" xr:uid="{B7CC6FCC-0033-428F-9C48-AA9A6EFE3BF4}"/>
    <cellStyle name="Millares 24 5" xfId="180" xr:uid="{00000000-0005-0000-0000-000052010000}"/>
    <cellStyle name="Millares 24 5 2" xfId="360" xr:uid="{00000000-0005-0000-0000-000053010000}"/>
    <cellStyle name="Millares 24 5 2 2" xfId="727" xr:uid="{00000000-0005-0000-0000-000054010000}"/>
    <cellStyle name="Millares 24 5 2 2 2" xfId="1386" xr:uid="{F65A51CF-5829-441E-BFCE-CD13D8176394}"/>
    <cellStyle name="Millares 24 5 2 2 3" xfId="2026" xr:uid="{76B36EB2-DA11-4F92-B36D-407F673DF9C1}"/>
    <cellStyle name="Millares 24 5 2 3" xfId="1066" xr:uid="{304C8738-298A-484C-A4BE-CE13239380C4}"/>
    <cellStyle name="Millares 24 5 2 4" xfId="1706" xr:uid="{0E7F91DF-93E1-48EE-A077-8B2FDDC32E88}"/>
    <cellStyle name="Millares 24 5 3" xfId="547" xr:uid="{00000000-0005-0000-0000-000055010000}"/>
    <cellStyle name="Millares 24 5 3 2" xfId="1226" xr:uid="{2A47113D-E134-42F5-B2CA-0AAD9A6EE445}"/>
    <cellStyle name="Millares 24 5 3 3" xfId="1866" xr:uid="{B3E91637-D737-4E68-BB1D-BEE4F85CEDF0}"/>
    <cellStyle name="Millares 24 5 4" xfId="906" xr:uid="{0FC7CF43-0EAE-467B-9731-988D289452CE}"/>
    <cellStyle name="Millares 24 5 5" xfId="1546" xr:uid="{189557CF-6F8F-4771-82C8-EE0EAA557B8D}"/>
    <cellStyle name="Millares 24 6" xfId="220" xr:uid="{00000000-0005-0000-0000-000056010000}"/>
    <cellStyle name="Millares 24 6 2" xfId="587" xr:uid="{00000000-0005-0000-0000-000057010000}"/>
    <cellStyle name="Millares 24 6 2 2" xfId="1258" xr:uid="{C78EAEA4-96D2-4185-B997-9FF53D870AFF}"/>
    <cellStyle name="Millares 24 6 2 3" xfId="1898" xr:uid="{40DB1834-83C2-4E9D-8D99-74128DD17E30}"/>
    <cellStyle name="Millares 24 6 3" xfId="938" xr:uid="{D0156C26-0664-45F4-866D-E5226482CEB5}"/>
    <cellStyle name="Millares 24 6 4" xfId="1578" xr:uid="{810B76D7-32D3-45E8-BE54-65A94CEFD560}"/>
    <cellStyle name="Millares 24 7" xfId="407" xr:uid="{00000000-0005-0000-0000-000058010000}"/>
    <cellStyle name="Millares 24 7 2" xfId="1098" xr:uid="{8478E1C0-F47C-4F1C-8063-12EE45DF8B27}"/>
    <cellStyle name="Millares 24 7 3" xfId="1738" xr:uid="{371573B9-B492-43BA-AF22-7B3046B1D0CD}"/>
    <cellStyle name="Millares 24 8" xfId="778" xr:uid="{1195CB71-D7B6-40DE-9B65-3928E42D38CC}"/>
    <cellStyle name="Millares 24 9" xfId="1418" xr:uid="{1EED49FD-83AD-4DC9-9636-2E92C5BFA764}"/>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2 2 2" xfId="1291" xr:uid="{A6305BB6-5686-4B57-9EE8-DBAE8FD00D3A}"/>
    <cellStyle name="Millares 25 2 2 2 3" xfId="1931" xr:uid="{BA59E459-4FDE-4A3C-8868-CE0B92174125}"/>
    <cellStyle name="Millares 25 2 2 3" xfId="971" xr:uid="{8E197D3C-00B7-4D49-B173-AC590292D2B2}"/>
    <cellStyle name="Millares 25 2 2 4" xfId="1611" xr:uid="{E5C39BCC-4CBF-4224-B619-DE1074D16A4F}"/>
    <cellStyle name="Millares 25 2 3" xfId="443" xr:uid="{00000000-0005-0000-0000-00005D010000}"/>
    <cellStyle name="Millares 25 2 3 2" xfId="1131" xr:uid="{EA0577A4-D51E-4E54-AD76-73D4F09BA544}"/>
    <cellStyle name="Millares 25 2 3 3" xfId="1771" xr:uid="{338AF0B6-CB9E-45CB-9070-DA8697653C2E}"/>
    <cellStyle name="Millares 25 2 4" xfId="811" xr:uid="{2098716E-B359-4C69-B089-67477DD0310A}"/>
    <cellStyle name="Millares 25 2 5" xfId="1451" xr:uid="{FA5DD4E5-0E9C-4300-A458-78F130A7BE2A}"/>
    <cellStyle name="Millares 25 3" xfId="110" xr:uid="{00000000-0005-0000-0000-00005E010000}"/>
    <cellStyle name="Millares 25 3 2" xfId="291" xr:uid="{00000000-0005-0000-0000-00005F010000}"/>
    <cellStyle name="Millares 25 3 2 2" xfId="658" xr:uid="{00000000-0005-0000-0000-000060010000}"/>
    <cellStyle name="Millares 25 3 2 2 2" xfId="1323" xr:uid="{E45BD8FC-4BD3-40D7-B462-4AA6E156E277}"/>
    <cellStyle name="Millares 25 3 2 2 3" xfId="1963" xr:uid="{DB2DDF81-4F82-40A5-A131-72FC98D9DCDA}"/>
    <cellStyle name="Millares 25 3 2 3" xfId="1003" xr:uid="{706EB215-E5B5-4ED3-9CA9-28AA781EF823}"/>
    <cellStyle name="Millares 25 3 2 4" xfId="1643" xr:uid="{EE80BFB8-CB3B-451B-9497-24C04E8B8528}"/>
    <cellStyle name="Millares 25 3 3" xfId="478" xr:uid="{00000000-0005-0000-0000-000061010000}"/>
    <cellStyle name="Millares 25 3 3 2" xfId="1163" xr:uid="{A69022A4-C7E1-4B59-ADEA-5DF03C1B875C}"/>
    <cellStyle name="Millares 25 3 3 3" xfId="1803" xr:uid="{1D1FB337-48B6-43A8-99A2-B5DE4032A8B9}"/>
    <cellStyle name="Millares 25 3 4" xfId="843" xr:uid="{92668878-E3EB-4D2D-80F0-1DB266914B8A}"/>
    <cellStyle name="Millares 25 3 5" xfId="1483" xr:uid="{ED088503-380A-4EC6-8F15-14DE17A21B96}"/>
    <cellStyle name="Millares 25 4" xfId="145" xr:uid="{00000000-0005-0000-0000-000062010000}"/>
    <cellStyle name="Millares 25 4 2" xfId="326" xr:uid="{00000000-0005-0000-0000-000063010000}"/>
    <cellStyle name="Millares 25 4 2 2" xfId="693" xr:uid="{00000000-0005-0000-0000-000064010000}"/>
    <cellStyle name="Millares 25 4 2 2 2" xfId="1355" xr:uid="{976C5C31-F65E-48E8-97C2-22823D790D81}"/>
    <cellStyle name="Millares 25 4 2 2 3" xfId="1995" xr:uid="{94D8E92F-13D5-4AE4-B860-7F1DD0E5E1D1}"/>
    <cellStyle name="Millares 25 4 2 3" xfId="1035" xr:uid="{84C33F9A-42F5-48B6-8E5A-2C27CCCE6E88}"/>
    <cellStyle name="Millares 25 4 2 4" xfId="1675" xr:uid="{3FF76C1A-944A-4A47-A1BD-A4924417A54D}"/>
    <cellStyle name="Millares 25 4 3" xfId="513" xr:uid="{00000000-0005-0000-0000-000065010000}"/>
    <cellStyle name="Millares 25 4 3 2" xfId="1195" xr:uid="{915F2982-90AC-4F2A-85A5-BE21995A9B0A}"/>
    <cellStyle name="Millares 25 4 3 3" xfId="1835" xr:uid="{D6D9997A-E78D-489E-A362-9EF819734E06}"/>
    <cellStyle name="Millares 25 4 4" xfId="875" xr:uid="{6346B4F3-8548-4A76-9EE3-55F2C1AF6B91}"/>
    <cellStyle name="Millares 25 4 5" xfId="1515" xr:uid="{19E4CBAC-A81B-4275-8D1E-44E620344CE5}"/>
    <cellStyle name="Millares 25 5" xfId="181" xr:uid="{00000000-0005-0000-0000-000066010000}"/>
    <cellStyle name="Millares 25 5 2" xfId="361" xr:uid="{00000000-0005-0000-0000-000067010000}"/>
    <cellStyle name="Millares 25 5 2 2" xfId="728" xr:uid="{00000000-0005-0000-0000-000068010000}"/>
    <cellStyle name="Millares 25 5 2 2 2" xfId="1387" xr:uid="{623D5379-3558-4D24-8F45-BB7D9F38AA05}"/>
    <cellStyle name="Millares 25 5 2 2 3" xfId="2027" xr:uid="{C3E7C6B5-D6AD-4982-98BC-DF7D940B09DB}"/>
    <cellStyle name="Millares 25 5 2 3" xfId="1067" xr:uid="{828DCD40-70DB-4E95-B392-76D9C7D67792}"/>
    <cellStyle name="Millares 25 5 2 4" xfId="1707" xr:uid="{59AB6AD6-4B10-433E-A0AD-767985BA2FE0}"/>
    <cellStyle name="Millares 25 5 3" xfId="548" xr:uid="{00000000-0005-0000-0000-000069010000}"/>
    <cellStyle name="Millares 25 5 3 2" xfId="1227" xr:uid="{E7FF91D5-502C-4057-A29D-DB07612E2A4D}"/>
    <cellStyle name="Millares 25 5 3 3" xfId="1867" xr:uid="{CBC809AA-BC13-438F-922D-BE1FB1C5DBEB}"/>
    <cellStyle name="Millares 25 5 4" xfId="907" xr:uid="{0EF35C60-0021-4992-9613-DD89F02A7699}"/>
    <cellStyle name="Millares 25 5 5" xfId="1547" xr:uid="{FC785D09-5049-4B0A-BADD-48241FBD0768}"/>
    <cellStyle name="Millares 25 6" xfId="221" xr:uid="{00000000-0005-0000-0000-00006A010000}"/>
    <cellStyle name="Millares 25 6 2" xfId="588" xr:uid="{00000000-0005-0000-0000-00006B010000}"/>
    <cellStyle name="Millares 25 6 2 2" xfId="1259" xr:uid="{5421C103-4793-47A9-823B-A5F82A12E36E}"/>
    <cellStyle name="Millares 25 6 2 3" xfId="1899" xr:uid="{FF005B6D-C94C-4206-ACBE-E0F805900448}"/>
    <cellStyle name="Millares 25 6 3" xfId="939" xr:uid="{A21D6C82-095B-42EB-8729-90867C9AC7BA}"/>
    <cellStyle name="Millares 25 6 4" xfId="1579" xr:uid="{4FF5679F-DD64-4665-A138-986075822F71}"/>
    <cellStyle name="Millares 25 7" xfId="408" xr:uid="{00000000-0005-0000-0000-00006C010000}"/>
    <cellStyle name="Millares 25 7 2" xfId="1099" xr:uid="{CB887A6F-9070-40FD-9740-06AFF4E2A0E2}"/>
    <cellStyle name="Millares 25 7 3" xfId="1739" xr:uid="{376C48D2-F3EF-41D9-A94F-163DB4F35502}"/>
    <cellStyle name="Millares 25 8" xfId="779" xr:uid="{A0366E26-2F41-4678-9D0D-E3197FF10F0F}"/>
    <cellStyle name="Millares 25 9" xfId="1419" xr:uid="{29A28D85-B602-4E1C-818C-CB55B18FD254}"/>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2 2 2" xfId="1292" xr:uid="{D9CB5DED-4431-46C4-A916-D1FACA9814A5}"/>
    <cellStyle name="Millares 26 2 2 2 3" xfId="1932" xr:uid="{4BAD4872-C39C-40AA-B6C3-A2F976149B5A}"/>
    <cellStyle name="Millares 26 2 2 3" xfId="972" xr:uid="{928F7F25-934C-4DA1-8F55-2D61B5584683}"/>
    <cellStyle name="Millares 26 2 2 4" xfId="1612" xr:uid="{A5BC6A6D-363D-4F00-BCC3-8074DECA7ACD}"/>
    <cellStyle name="Millares 26 2 3" xfId="444" xr:uid="{00000000-0005-0000-0000-000071010000}"/>
    <cellStyle name="Millares 26 2 3 2" xfId="1132" xr:uid="{830E8BA6-C65F-4573-B66C-212EBC44803E}"/>
    <cellStyle name="Millares 26 2 3 3" xfId="1772" xr:uid="{5DF63B65-B91D-4AD6-AA43-2ED5F909394D}"/>
    <cellStyle name="Millares 26 2 4" xfId="812" xr:uid="{D0905636-36BD-44E0-97E2-4FB6B2D93EE7}"/>
    <cellStyle name="Millares 26 2 5" xfId="1452" xr:uid="{71CF3369-0999-4684-B377-9B9DD602F2FC}"/>
    <cellStyle name="Millares 26 3" xfId="111" xr:uid="{00000000-0005-0000-0000-000072010000}"/>
    <cellStyle name="Millares 26 3 2" xfId="292" xr:uid="{00000000-0005-0000-0000-000073010000}"/>
    <cellStyle name="Millares 26 3 2 2" xfId="659" xr:uid="{00000000-0005-0000-0000-000074010000}"/>
    <cellStyle name="Millares 26 3 2 2 2" xfId="1324" xr:uid="{5B611B56-CE94-410B-AEBA-F2EEB42AF04F}"/>
    <cellStyle name="Millares 26 3 2 2 3" xfId="1964" xr:uid="{F619E96B-1404-4912-9DF1-64330D188426}"/>
    <cellStyle name="Millares 26 3 2 3" xfId="1004" xr:uid="{B56A01FB-69F2-48AA-9AB2-ACF4A0613125}"/>
    <cellStyle name="Millares 26 3 2 4" xfId="1644" xr:uid="{09013D05-4AB1-4E2B-BBCA-007DFAC662EA}"/>
    <cellStyle name="Millares 26 3 3" xfId="479" xr:uid="{00000000-0005-0000-0000-000075010000}"/>
    <cellStyle name="Millares 26 3 3 2" xfId="1164" xr:uid="{48E0E7DD-3206-416B-B46C-29583EEECFA0}"/>
    <cellStyle name="Millares 26 3 3 3" xfId="1804" xr:uid="{6A8A4F76-0C3A-4D36-8227-37304DE0E216}"/>
    <cellStyle name="Millares 26 3 4" xfId="844" xr:uid="{50F573C4-8EE3-462A-A703-6456C2476F8C}"/>
    <cellStyle name="Millares 26 3 5" xfId="1484" xr:uid="{106D9F2E-1B2D-41F1-92F5-62D9848B48D4}"/>
    <cellStyle name="Millares 26 4" xfId="146" xr:uid="{00000000-0005-0000-0000-000076010000}"/>
    <cellStyle name="Millares 26 4 2" xfId="327" xr:uid="{00000000-0005-0000-0000-000077010000}"/>
    <cellStyle name="Millares 26 4 2 2" xfId="694" xr:uid="{00000000-0005-0000-0000-000078010000}"/>
    <cellStyle name="Millares 26 4 2 2 2" xfId="1356" xr:uid="{37352D7F-78DB-43E8-99A4-CA5F6A4C1C9C}"/>
    <cellStyle name="Millares 26 4 2 2 3" xfId="1996" xr:uid="{53975ECE-F21E-44F8-95C8-90C5B799870D}"/>
    <cellStyle name="Millares 26 4 2 3" xfId="1036" xr:uid="{6EEAFE68-3FC3-45E8-B7DE-342784A985F4}"/>
    <cellStyle name="Millares 26 4 2 4" xfId="1676" xr:uid="{D0478CF2-1C20-4A3B-BCF3-B731668E9711}"/>
    <cellStyle name="Millares 26 4 3" xfId="514" xr:uid="{00000000-0005-0000-0000-000079010000}"/>
    <cellStyle name="Millares 26 4 3 2" xfId="1196" xr:uid="{E4F1475E-2421-4B74-85E7-3BBB1A5AD42D}"/>
    <cellStyle name="Millares 26 4 3 3" xfId="1836" xr:uid="{68264A9A-202A-44A6-B963-55CB719D855A}"/>
    <cellStyle name="Millares 26 4 4" xfId="876" xr:uid="{45B0C57A-7494-4401-981A-C0773E370A31}"/>
    <cellStyle name="Millares 26 4 5" xfId="1516" xr:uid="{3F4C8193-F033-42E5-8964-4CFEC412B468}"/>
    <cellStyle name="Millares 26 5" xfId="182" xr:uid="{00000000-0005-0000-0000-00007A010000}"/>
    <cellStyle name="Millares 26 5 2" xfId="362" xr:uid="{00000000-0005-0000-0000-00007B010000}"/>
    <cellStyle name="Millares 26 5 2 2" xfId="729" xr:uid="{00000000-0005-0000-0000-00007C010000}"/>
    <cellStyle name="Millares 26 5 2 2 2" xfId="1388" xr:uid="{CD1275FC-A4B8-468F-9419-28FE255B6CEE}"/>
    <cellStyle name="Millares 26 5 2 2 3" xfId="2028" xr:uid="{4AF95E98-0820-4550-A5B7-B614476A1CE3}"/>
    <cellStyle name="Millares 26 5 2 3" xfId="1068" xr:uid="{F016CA46-701A-41D3-9E65-102D32CD4AB4}"/>
    <cellStyle name="Millares 26 5 2 4" xfId="1708" xr:uid="{1981C530-A390-4F80-BB01-A61136F2ADF3}"/>
    <cellStyle name="Millares 26 5 3" xfId="549" xr:uid="{00000000-0005-0000-0000-00007D010000}"/>
    <cellStyle name="Millares 26 5 3 2" xfId="1228" xr:uid="{F13D39C8-C42E-4A61-A466-42054011FA86}"/>
    <cellStyle name="Millares 26 5 3 3" xfId="1868" xr:uid="{11651420-9A38-4560-8530-76614634EE8B}"/>
    <cellStyle name="Millares 26 5 4" xfId="908" xr:uid="{DC514303-85BD-414F-BB51-4EB529AA4F3F}"/>
    <cellStyle name="Millares 26 5 5" xfId="1548" xr:uid="{0F77FBBD-14C1-433E-BE5A-B553DAD5C367}"/>
    <cellStyle name="Millares 26 6" xfId="222" xr:uid="{00000000-0005-0000-0000-00007E010000}"/>
    <cellStyle name="Millares 26 6 2" xfId="589" xr:uid="{00000000-0005-0000-0000-00007F010000}"/>
    <cellStyle name="Millares 26 6 2 2" xfId="1260" xr:uid="{ED55906B-A716-44E5-AE3A-87FA20FAFF30}"/>
    <cellStyle name="Millares 26 6 2 3" xfId="1900" xr:uid="{8BB18359-509E-42AA-B4C1-ABD6DDDCF85C}"/>
    <cellStyle name="Millares 26 6 3" xfId="940" xr:uid="{3E236233-B24F-4238-BCCC-AE9528F33892}"/>
    <cellStyle name="Millares 26 6 4" xfId="1580" xr:uid="{16884733-0F8B-4534-9D37-A067C73C953A}"/>
    <cellStyle name="Millares 26 7" xfId="409" xr:uid="{00000000-0005-0000-0000-000080010000}"/>
    <cellStyle name="Millares 26 7 2" xfId="1100" xr:uid="{72F12B65-9CA2-49D1-ADE8-72CF00119680}"/>
    <cellStyle name="Millares 26 7 3" xfId="1740" xr:uid="{1771BF88-69F5-448C-AA35-E0F109993CA6}"/>
    <cellStyle name="Millares 26 8" xfId="780" xr:uid="{D81460EA-A86D-47F6-8218-A9B5C3405BD9}"/>
    <cellStyle name="Millares 26 9" xfId="1420" xr:uid="{CAFE7C3E-DAA6-4546-9F11-57B26A2F5D8D}"/>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2 2 2" xfId="1294" xr:uid="{8B04DFDE-A3CE-4719-B3FC-62E0EB412C39}"/>
    <cellStyle name="Millares 27 2 2 2 3" xfId="1934" xr:uid="{3D65B6EA-2976-4BEA-8B2E-6256E7D081D4}"/>
    <cellStyle name="Millares 27 2 2 3" xfId="974" xr:uid="{69CCF5E0-7A24-44B9-8044-3B1C3B9C9BFC}"/>
    <cellStyle name="Millares 27 2 2 4" xfId="1614" xr:uid="{F19F3F8D-9D21-48FB-99F0-60D7D61E1B8F}"/>
    <cellStyle name="Millares 27 2 3" xfId="446" xr:uid="{00000000-0005-0000-0000-000085010000}"/>
    <cellStyle name="Millares 27 2 3 2" xfId="1134" xr:uid="{AF9765C9-14A9-4315-8C42-B6E7AC45687E}"/>
    <cellStyle name="Millares 27 2 3 3" xfId="1774" xr:uid="{A2FE2233-7FB0-4D97-9689-FFB19F79630A}"/>
    <cellStyle name="Millares 27 2 4" xfId="814" xr:uid="{6C2D01B9-9F17-4053-A639-406F6CE49199}"/>
    <cellStyle name="Millares 27 2 5" xfId="1454" xr:uid="{8E8F8093-2A67-4B68-A412-E7087CB43773}"/>
    <cellStyle name="Millares 27 3" xfId="113" xr:uid="{00000000-0005-0000-0000-000086010000}"/>
    <cellStyle name="Millares 27 3 2" xfId="294" xr:uid="{00000000-0005-0000-0000-000087010000}"/>
    <cellStyle name="Millares 27 3 2 2" xfId="661" xr:uid="{00000000-0005-0000-0000-000088010000}"/>
    <cellStyle name="Millares 27 3 2 2 2" xfId="1326" xr:uid="{C823F905-27A6-4B35-BDB7-4D23D18C1F9D}"/>
    <cellStyle name="Millares 27 3 2 2 3" xfId="1966" xr:uid="{FA63B9B5-3FEB-40D1-835E-5F5C6AAB8B39}"/>
    <cellStyle name="Millares 27 3 2 3" xfId="1006" xr:uid="{EDEB1627-61C6-46CE-9668-5D4803E8E46B}"/>
    <cellStyle name="Millares 27 3 2 4" xfId="1646" xr:uid="{995E0642-EA53-4C76-B2F8-E9582DABF0F3}"/>
    <cellStyle name="Millares 27 3 3" xfId="481" xr:uid="{00000000-0005-0000-0000-000089010000}"/>
    <cellStyle name="Millares 27 3 3 2" xfId="1166" xr:uid="{5A79C511-9215-4936-88CB-D49FC6BEBD09}"/>
    <cellStyle name="Millares 27 3 3 3" xfId="1806" xr:uid="{E5540B11-1399-4B3F-A4DE-728CDC695895}"/>
    <cellStyle name="Millares 27 3 4" xfId="846" xr:uid="{6F4FF644-C2A0-494C-B8B0-F83B1640541F}"/>
    <cellStyle name="Millares 27 3 5" xfId="1486" xr:uid="{C77D92DB-ABFE-42B7-82FF-73C9A312D635}"/>
    <cellStyle name="Millares 27 4" xfId="148" xr:uid="{00000000-0005-0000-0000-00008A010000}"/>
    <cellStyle name="Millares 27 4 2" xfId="329" xr:uid="{00000000-0005-0000-0000-00008B010000}"/>
    <cellStyle name="Millares 27 4 2 2" xfId="696" xr:uid="{00000000-0005-0000-0000-00008C010000}"/>
    <cellStyle name="Millares 27 4 2 2 2" xfId="1358" xr:uid="{30566D25-85E0-46F7-8282-4CD435A5344F}"/>
    <cellStyle name="Millares 27 4 2 2 3" xfId="1998" xr:uid="{0E484FFE-FAD1-462F-A622-8E0AE0B5BE38}"/>
    <cellStyle name="Millares 27 4 2 3" xfId="1038" xr:uid="{CD71C0D7-0535-4960-BAF6-6A407D5BCA57}"/>
    <cellStyle name="Millares 27 4 2 4" xfId="1678" xr:uid="{8B6C4560-888F-423E-B24B-0126CB3EAC91}"/>
    <cellStyle name="Millares 27 4 3" xfId="516" xr:uid="{00000000-0005-0000-0000-00008D010000}"/>
    <cellStyle name="Millares 27 4 3 2" xfId="1198" xr:uid="{289E6C47-B6A2-4DB8-94EF-7917BE31A1F5}"/>
    <cellStyle name="Millares 27 4 3 3" xfId="1838" xr:uid="{14398A82-CDAD-4F6F-9647-0E028B61BF23}"/>
    <cellStyle name="Millares 27 4 4" xfId="878" xr:uid="{79D2A2AC-B0D5-4AF3-A90A-86FA5FFFB21D}"/>
    <cellStyle name="Millares 27 4 5" xfId="1518" xr:uid="{00DB10AC-E948-4AE0-BDB2-47B1D276615E}"/>
    <cellStyle name="Millares 27 5" xfId="184" xr:uid="{00000000-0005-0000-0000-00008E010000}"/>
    <cellStyle name="Millares 27 5 2" xfId="364" xr:uid="{00000000-0005-0000-0000-00008F010000}"/>
    <cellStyle name="Millares 27 5 2 2" xfId="731" xr:uid="{00000000-0005-0000-0000-000090010000}"/>
    <cellStyle name="Millares 27 5 2 2 2" xfId="1390" xr:uid="{7FD53AE3-553A-49A4-ABED-C71F62558B62}"/>
    <cellStyle name="Millares 27 5 2 2 3" xfId="2030" xr:uid="{C0C37F67-BBEB-4FE0-889F-1ADA8CC92188}"/>
    <cellStyle name="Millares 27 5 2 3" xfId="1070" xr:uid="{02D8BDAC-6CFF-4659-8E8E-F984888378F4}"/>
    <cellStyle name="Millares 27 5 2 4" xfId="1710" xr:uid="{4E1F2DD5-615F-4735-989E-DBD62A7A1BA3}"/>
    <cellStyle name="Millares 27 5 3" xfId="551" xr:uid="{00000000-0005-0000-0000-000091010000}"/>
    <cellStyle name="Millares 27 5 3 2" xfId="1230" xr:uid="{CD0EE00E-094B-47AD-811D-EE19988BD394}"/>
    <cellStyle name="Millares 27 5 3 3" xfId="1870" xr:uid="{B69E8B68-1CC8-4F55-A67B-CE19F37B6B3C}"/>
    <cellStyle name="Millares 27 5 4" xfId="910" xr:uid="{FAF2B0B8-411D-4689-BCEC-E7475BE4B0BF}"/>
    <cellStyle name="Millares 27 5 5" xfId="1550" xr:uid="{8BBA00A6-83B1-49A2-BD33-B5D085D23219}"/>
    <cellStyle name="Millares 27 6" xfId="224" xr:uid="{00000000-0005-0000-0000-000092010000}"/>
    <cellStyle name="Millares 27 6 2" xfId="591" xr:uid="{00000000-0005-0000-0000-000093010000}"/>
    <cellStyle name="Millares 27 6 2 2" xfId="1262" xr:uid="{8249FA16-60CA-40D8-9965-A4ADCD3471BC}"/>
    <cellStyle name="Millares 27 6 2 3" xfId="1902" xr:uid="{BD3A26E7-4B45-4D1F-9E40-C6C5400ADEC0}"/>
    <cellStyle name="Millares 27 6 3" xfId="942" xr:uid="{FD6DDBB6-B74E-4693-83E5-244E4E0FB63C}"/>
    <cellStyle name="Millares 27 6 4" xfId="1582" xr:uid="{F6EC190E-BF46-4D4F-B030-BC48EC7104AF}"/>
    <cellStyle name="Millares 27 7" xfId="411" xr:uid="{00000000-0005-0000-0000-000094010000}"/>
    <cellStyle name="Millares 27 7 2" xfId="1102" xr:uid="{26668549-B75A-4528-8265-3DB3283DB1AE}"/>
    <cellStyle name="Millares 27 7 3" xfId="1742" xr:uid="{94ACF2B2-C1A4-4C17-8E97-A79A5351AACE}"/>
    <cellStyle name="Millares 27 8" xfId="782" xr:uid="{F806F768-49AC-4A92-9AB6-D1A9BD617B60}"/>
    <cellStyle name="Millares 27 9" xfId="1422" xr:uid="{1F8ABD09-EA17-48F4-944E-B6A64EB7A0C8}"/>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2 2 2" xfId="1295" xr:uid="{A6C83008-6268-4BD7-A1DE-05EE1A38E2C2}"/>
    <cellStyle name="Millares 28 2 2 2 3" xfId="1935" xr:uid="{0876E25D-73B9-438F-9FC9-C36B1AD7E234}"/>
    <cellStyle name="Millares 28 2 2 3" xfId="975" xr:uid="{10CCFFBC-4992-46C0-A6A8-01A46636C8DE}"/>
    <cellStyle name="Millares 28 2 2 4" xfId="1615" xr:uid="{BED864E0-65AF-45E2-BAB0-E43169F24646}"/>
    <cellStyle name="Millares 28 2 3" xfId="447" xr:uid="{00000000-0005-0000-0000-000099010000}"/>
    <cellStyle name="Millares 28 2 3 2" xfId="1135" xr:uid="{8023A4E8-1FA5-409B-8473-FE4D1501A490}"/>
    <cellStyle name="Millares 28 2 3 3" xfId="1775" xr:uid="{7BD7AD6E-166A-44A6-B0C0-7CD76808A600}"/>
    <cellStyle name="Millares 28 2 4" xfId="815" xr:uid="{A7BB8093-B367-4B34-9D64-BF03B4380F31}"/>
    <cellStyle name="Millares 28 2 5" xfId="1455" xr:uid="{8516B137-BF7A-40BB-A53E-5AFB2FFC64D2}"/>
    <cellStyle name="Millares 28 3" xfId="114" xr:uid="{00000000-0005-0000-0000-00009A010000}"/>
    <cellStyle name="Millares 28 3 2" xfId="295" xr:uid="{00000000-0005-0000-0000-00009B010000}"/>
    <cellStyle name="Millares 28 3 2 2" xfId="662" xr:uid="{00000000-0005-0000-0000-00009C010000}"/>
    <cellStyle name="Millares 28 3 2 2 2" xfId="1327" xr:uid="{E7FA34F3-E539-48CF-99AB-9EDEF9776702}"/>
    <cellStyle name="Millares 28 3 2 2 3" xfId="1967" xr:uid="{03E97BBD-463E-47E0-8474-7800191DFA9A}"/>
    <cellStyle name="Millares 28 3 2 3" xfId="1007" xr:uid="{63AB928A-55D6-4CD5-A774-2AFF25FE3D50}"/>
    <cellStyle name="Millares 28 3 2 4" xfId="1647" xr:uid="{BA671076-DF54-4BE2-A29E-65FC384AE797}"/>
    <cellStyle name="Millares 28 3 3" xfId="482" xr:uid="{00000000-0005-0000-0000-00009D010000}"/>
    <cellStyle name="Millares 28 3 3 2" xfId="1167" xr:uid="{A58A4AFB-1424-49D7-A69A-3FFD4D65D28B}"/>
    <cellStyle name="Millares 28 3 3 3" xfId="1807" xr:uid="{120947B5-A618-48E6-B5BA-DC00BE09A94C}"/>
    <cellStyle name="Millares 28 3 4" xfId="847" xr:uid="{9AEA32D0-C4E6-40B5-867F-E0794A9BE1AA}"/>
    <cellStyle name="Millares 28 3 5" xfId="1487" xr:uid="{0E18F7AC-501C-4838-9E5C-86B94A6160E5}"/>
    <cellStyle name="Millares 28 4" xfId="149" xr:uid="{00000000-0005-0000-0000-00009E010000}"/>
    <cellStyle name="Millares 28 4 2" xfId="330" xr:uid="{00000000-0005-0000-0000-00009F010000}"/>
    <cellStyle name="Millares 28 4 2 2" xfId="697" xr:uid="{00000000-0005-0000-0000-0000A0010000}"/>
    <cellStyle name="Millares 28 4 2 2 2" xfId="1359" xr:uid="{41BAF5F7-4217-4231-B5A7-FAACA4EAC423}"/>
    <cellStyle name="Millares 28 4 2 2 3" xfId="1999" xr:uid="{D1FF8BCC-7AF1-4D56-B27B-7C315A713B6B}"/>
    <cellStyle name="Millares 28 4 2 3" xfId="1039" xr:uid="{B484577C-905F-4215-88DC-C3F7CFDDEB9B}"/>
    <cellStyle name="Millares 28 4 2 4" xfId="1679" xr:uid="{A7DA37F8-4FF7-4BBF-9506-5E8913B14796}"/>
    <cellStyle name="Millares 28 4 3" xfId="517" xr:uid="{00000000-0005-0000-0000-0000A1010000}"/>
    <cellStyle name="Millares 28 4 3 2" xfId="1199" xr:uid="{B8282081-5173-467A-B153-51774415599C}"/>
    <cellStyle name="Millares 28 4 3 3" xfId="1839" xr:uid="{057F05AA-39F1-4BFF-B073-740E7F5887B7}"/>
    <cellStyle name="Millares 28 4 4" xfId="879" xr:uid="{18C77C41-F867-4E03-9F65-5900F82A4F13}"/>
    <cellStyle name="Millares 28 4 5" xfId="1519" xr:uid="{0AE589BF-40BD-43B9-86DF-FDE2E0637486}"/>
    <cellStyle name="Millares 28 5" xfId="185" xr:uid="{00000000-0005-0000-0000-0000A2010000}"/>
    <cellStyle name="Millares 28 5 2" xfId="365" xr:uid="{00000000-0005-0000-0000-0000A3010000}"/>
    <cellStyle name="Millares 28 5 2 2" xfId="732" xr:uid="{00000000-0005-0000-0000-0000A4010000}"/>
    <cellStyle name="Millares 28 5 2 2 2" xfId="1391" xr:uid="{C703E67A-C770-4D7A-9C8F-1ECC8FB63057}"/>
    <cellStyle name="Millares 28 5 2 2 3" xfId="2031" xr:uid="{1DF88675-2CC5-47B1-B1D5-4E42D701C620}"/>
    <cellStyle name="Millares 28 5 2 3" xfId="1071" xr:uid="{FA74852F-8C8E-4845-8F9B-93A4347D0124}"/>
    <cellStyle name="Millares 28 5 2 4" xfId="1711" xr:uid="{B9C49A32-789B-4E9C-839B-E5D9F4EA109B}"/>
    <cellStyle name="Millares 28 5 3" xfId="552" xr:uid="{00000000-0005-0000-0000-0000A5010000}"/>
    <cellStyle name="Millares 28 5 3 2" xfId="1231" xr:uid="{EC70D3AB-DCBF-4274-AAAE-36E4F8BEAFF2}"/>
    <cellStyle name="Millares 28 5 3 3" xfId="1871" xr:uid="{7E24B5DC-9B01-4262-ADC1-503D02F5A116}"/>
    <cellStyle name="Millares 28 5 4" xfId="911" xr:uid="{4C84D83D-138D-43B3-9AEF-FFD773309B99}"/>
    <cellStyle name="Millares 28 5 5" xfId="1551" xr:uid="{509447AB-7680-4F7B-81EF-8650C9749DD4}"/>
    <cellStyle name="Millares 28 6" xfId="225" xr:uid="{00000000-0005-0000-0000-0000A6010000}"/>
    <cellStyle name="Millares 28 6 2" xfId="592" xr:uid="{00000000-0005-0000-0000-0000A7010000}"/>
    <cellStyle name="Millares 28 6 2 2" xfId="1263" xr:uid="{CCCD3C48-1FF1-48E6-824B-F39DA3E433E3}"/>
    <cellStyle name="Millares 28 6 2 3" xfId="1903" xr:uid="{D65B62A8-728C-42BB-8FEF-52A761F96620}"/>
    <cellStyle name="Millares 28 6 3" xfId="943" xr:uid="{FCCC30D5-9478-4309-BED9-E5326482DF9F}"/>
    <cellStyle name="Millares 28 6 4" xfId="1583" xr:uid="{11AC2DCF-6B8A-42AE-9512-BEA84BACF19B}"/>
    <cellStyle name="Millares 28 7" xfId="412" xr:uid="{00000000-0005-0000-0000-0000A8010000}"/>
    <cellStyle name="Millares 28 7 2" xfId="1103" xr:uid="{6D0D1C10-740D-4CC0-8764-4F9D63DB2576}"/>
    <cellStyle name="Millares 28 7 3" xfId="1743" xr:uid="{1F5FFE2F-2633-44CB-B177-6C34B904BEE1}"/>
    <cellStyle name="Millares 28 8" xfId="783" xr:uid="{E8348CA0-9226-42CE-84C0-A731EB211E12}"/>
    <cellStyle name="Millares 28 9" xfId="1423" xr:uid="{23C71824-6728-4752-8AE6-511A349624D6}"/>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2 2 2" xfId="1293" xr:uid="{74AC711F-B7A0-414C-9A36-FAE781A9D9AF}"/>
    <cellStyle name="Millares 29 2 2 2 3" xfId="1933" xr:uid="{3C110D1C-17CA-4178-A507-762EDE159F98}"/>
    <cellStyle name="Millares 29 2 2 3" xfId="973" xr:uid="{8D2B07A8-C968-4600-86C5-EA5D8C40CF7C}"/>
    <cellStyle name="Millares 29 2 2 4" xfId="1613" xr:uid="{C673EA72-4DDD-4224-A5D2-14164D476AF0}"/>
    <cellStyle name="Millares 29 2 3" xfId="445" xr:uid="{00000000-0005-0000-0000-0000AD010000}"/>
    <cellStyle name="Millares 29 2 3 2" xfId="1133" xr:uid="{6641D3DC-F2B3-4D97-ABD3-A445483076A1}"/>
    <cellStyle name="Millares 29 2 3 3" xfId="1773" xr:uid="{039D233E-3B77-439F-A621-50B09B706AC5}"/>
    <cellStyle name="Millares 29 2 4" xfId="813" xr:uid="{3F08742A-E4FE-47C9-AA59-4015C65A59D6}"/>
    <cellStyle name="Millares 29 2 5" xfId="1453" xr:uid="{459CA98C-2582-4E89-B754-10D71617BD17}"/>
    <cellStyle name="Millares 29 3" xfId="112" xr:uid="{00000000-0005-0000-0000-0000AE010000}"/>
    <cellStyle name="Millares 29 3 2" xfId="293" xr:uid="{00000000-0005-0000-0000-0000AF010000}"/>
    <cellStyle name="Millares 29 3 2 2" xfId="660" xr:uid="{00000000-0005-0000-0000-0000B0010000}"/>
    <cellStyle name="Millares 29 3 2 2 2" xfId="1325" xr:uid="{64AD7E73-CA42-4E08-ABA3-4689FEDEC41E}"/>
    <cellStyle name="Millares 29 3 2 2 3" xfId="1965" xr:uid="{61B361C0-6782-424B-8CC6-5EB120170D00}"/>
    <cellStyle name="Millares 29 3 2 3" xfId="1005" xr:uid="{35B12618-5070-4977-8EB0-C53B3A143B70}"/>
    <cellStyle name="Millares 29 3 2 4" xfId="1645" xr:uid="{EC48AD78-700A-4F45-93F0-34DEDBAA3329}"/>
    <cellStyle name="Millares 29 3 3" xfId="480" xr:uid="{00000000-0005-0000-0000-0000B1010000}"/>
    <cellStyle name="Millares 29 3 3 2" xfId="1165" xr:uid="{65B564A9-6F45-42F2-B019-075E1E369880}"/>
    <cellStyle name="Millares 29 3 3 3" xfId="1805" xr:uid="{0C6327B0-7992-41DC-92E1-3882FAEC24BF}"/>
    <cellStyle name="Millares 29 3 4" xfId="845" xr:uid="{54905786-F326-40AF-8536-4A4D750051A3}"/>
    <cellStyle name="Millares 29 3 5" xfId="1485" xr:uid="{02230A24-508A-432F-9CB3-0B76F0FDB7A7}"/>
    <cellStyle name="Millares 29 4" xfId="147" xr:uid="{00000000-0005-0000-0000-0000B2010000}"/>
    <cellStyle name="Millares 29 4 2" xfId="328" xr:uid="{00000000-0005-0000-0000-0000B3010000}"/>
    <cellStyle name="Millares 29 4 2 2" xfId="695" xr:uid="{00000000-0005-0000-0000-0000B4010000}"/>
    <cellStyle name="Millares 29 4 2 2 2" xfId="1357" xr:uid="{99571D05-7C54-45AF-AE84-852732E0006B}"/>
    <cellStyle name="Millares 29 4 2 2 3" xfId="1997" xr:uid="{985F1436-0EC9-4C2E-9DDD-C6F4286709C5}"/>
    <cellStyle name="Millares 29 4 2 3" xfId="1037" xr:uid="{DD2CFFFD-1F1B-48D7-8855-35AE38A07509}"/>
    <cellStyle name="Millares 29 4 2 4" xfId="1677" xr:uid="{C9DBA762-83A3-4A76-81A1-A42E28E2A97C}"/>
    <cellStyle name="Millares 29 4 3" xfId="515" xr:uid="{00000000-0005-0000-0000-0000B5010000}"/>
    <cellStyle name="Millares 29 4 3 2" xfId="1197" xr:uid="{54EE9E92-0C45-4F12-A5C7-B48279325E14}"/>
    <cellStyle name="Millares 29 4 3 3" xfId="1837" xr:uid="{BA60226C-099A-4D61-BCF6-A45E3B2C4D08}"/>
    <cellStyle name="Millares 29 4 4" xfId="877" xr:uid="{26FF866F-6906-491A-945F-673ADC6994FB}"/>
    <cellStyle name="Millares 29 4 5" xfId="1517" xr:uid="{A825ABFC-D40F-458E-B167-15A7F5EB8316}"/>
    <cellStyle name="Millares 29 5" xfId="183" xr:uid="{00000000-0005-0000-0000-0000B6010000}"/>
    <cellStyle name="Millares 29 5 2" xfId="363" xr:uid="{00000000-0005-0000-0000-0000B7010000}"/>
    <cellStyle name="Millares 29 5 2 2" xfId="730" xr:uid="{00000000-0005-0000-0000-0000B8010000}"/>
    <cellStyle name="Millares 29 5 2 2 2" xfId="1389" xr:uid="{8A68EE2D-F5A5-4C32-BFF4-96A23074FBD9}"/>
    <cellStyle name="Millares 29 5 2 2 3" xfId="2029" xr:uid="{F2C6F42F-DB48-4BDE-AE92-3DF0C7B3C409}"/>
    <cellStyle name="Millares 29 5 2 3" xfId="1069" xr:uid="{2C2D8ACF-5DC7-4AD0-B2FC-4AEAE380C1BE}"/>
    <cellStyle name="Millares 29 5 2 4" xfId="1709" xr:uid="{9D58C3CA-F4A0-4773-AAF3-8CE7CD2932AA}"/>
    <cellStyle name="Millares 29 5 3" xfId="550" xr:uid="{00000000-0005-0000-0000-0000B9010000}"/>
    <cellStyle name="Millares 29 5 3 2" xfId="1229" xr:uid="{6BCA8235-9FCB-448B-A5D4-DBBCC8FB5572}"/>
    <cellStyle name="Millares 29 5 3 3" xfId="1869" xr:uid="{1CFA9DEC-AECE-41D2-A72B-B320450E41A0}"/>
    <cellStyle name="Millares 29 5 4" xfId="909" xr:uid="{6B04BE71-F2A5-4225-A8A7-1EF5CE8617A6}"/>
    <cellStyle name="Millares 29 5 5" xfId="1549" xr:uid="{76EB4105-AD83-4546-BF13-E7857AD1B5F1}"/>
    <cellStyle name="Millares 29 6" xfId="223" xr:uid="{00000000-0005-0000-0000-0000BA010000}"/>
    <cellStyle name="Millares 29 6 2" xfId="590" xr:uid="{00000000-0005-0000-0000-0000BB010000}"/>
    <cellStyle name="Millares 29 6 2 2" xfId="1261" xr:uid="{1782D1B8-A10C-4A45-B0E0-70B9B848291E}"/>
    <cellStyle name="Millares 29 6 2 3" xfId="1901" xr:uid="{8E21703C-F123-44E7-9222-AEE03D75E460}"/>
    <cellStyle name="Millares 29 6 3" xfId="941" xr:uid="{7FD33E1D-43C0-40D0-A266-DD0774367BFB}"/>
    <cellStyle name="Millares 29 6 4" xfId="1581" xr:uid="{2AED3E4D-AB4E-4857-AFB8-A11742AF762A}"/>
    <cellStyle name="Millares 29 7" xfId="410" xr:uid="{00000000-0005-0000-0000-0000BC010000}"/>
    <cellStyle name="Millares 29 7 2" xfId="1101" xr:uid="{D9F05874-A48A-4500-990A-782F13AC3674}"/>
    <cellStyle name="Millares 29 7 3" xfId="1741" xr:uid="{1DE603CD-C80C-4A2D-AA1F-11BF27ACE3D9}"/>
    <cellStyle name="Millares 29 8" xfId="781" xr:uid="{A03C8E20-1DBF-4259-BDEA-BEC8FD759C29}"/>
    <cellStyle name="Millares 29 9" xfId="1421" xr:uid="{0BBE8723-FF66-4FDC-A29D-47B8BFA3B779}"/>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2 2 2" xfId="1271" xr:uid="{B8916E2D-C04E-48C0-90F4-1DBEDE15939C}"/>
    <cellStyle name="Millares 3 2 2 2 3" xfId="1911" xr:uid="{4A33D57E-C234-4627-B552-DD952C1FB080}"/>
    <cellStyle name="Millares 3 2 2 3" xfId="951" xr:uid="{23C3A21D-1A01-4630-B67B-64544849A792}"/>
    <cellStyle name="Millares 3 2 2 4" xfId="1591" xr:uid="{73EEEC28-FB91-4DC4-A743-9D284DEC7533}"/>
    <cellStyle name="Millares 3 2 3" xfId="423" xr:uid="{00000000-0005-0000-0000-0000C1010000}"/>
    <cellStyle name="Millares 3 2 3 2" xfId="1111" xr:uid="{0590329A-523C-4D37-B4F6-6838FA9F57EA}"/>
    <cellStyle name="Millares 3 2 3 3" xfId="1751" xr:uid="{D881ECEB-239F-4019-BD02-7D6AA3CDA9E6}"/>
    <cellStyle name="Millares 3 2 4" xfId="791" xr:uid="{1846BD73-2036-45EF-AB2B-7949A593A8CD}"/>
    <cellStyle name="Millares 3 2 5" xfId="1431" xr:uid="{7014CF97-7799-4B1C-AFF9-CB2F1E312D66}"/>
    <cellStyle name="Millares 3 3" xfId="90" xr:uid="{00000000-0005-0000-0000-0000C2010000}"/>
    <cellStyle name="Millares 3 3 2" xfId="271" xr:uid="{00000000-0005-0000-0000-0000C3010000}"/>
    <cellStyle name="Millares 3 3 2 2" xfId="638" xr:uid="{00000000-0005-0000-0000-0000C4010000}"/>
    <cellStyle name="Millares 3 3 2 2 2" xfId="1303" xr:uid="{70CB6377-A29E-4917-8CF6-FCAC4CB20275}"/>
    <cellStyle name="Millares 3 3 2 2 3" xfId="1943" xr:uid="{8280276A-D9A3-4515-9237-A04B82ABDCA4}"/>
    <cellStyle name="Millares 3 3 2 3" xfId="983" xr:uid="{84D19C7D-456E-4B67-A59D-6ACF2ACAF5D6}"/>
    <cellStyle name="Millares 3 3 2 4" xfId="1623" xr:uid="{9EC95CCD-0C83-4A78-ABA8-DC96323E8981}"/>
    <cellStyle name="Millares 3 3 3" xfId="458" xr:uid="{00000000-0005-0000-0000-0000C5010000}"/>
    <cellStyle name="Millares 3 3 3 2" xfId="1143" xr:uid="{0308430F-958A-4417-9E41-3CD780001FD5}"/>
    <cellStyle name="Millares 3 3 3 3" xfId="1783" xr:uid="{61064BC3-D003-450F-A4AB-D04BD4225A83}"/>
    <cellStyle name="Millares 3 3 4" xfId="823" xr:uid="{7D65ECEC-B4CB-4238-90B5-6FA2A9CD2FE0}"/>
    <cellStyle name="Millares 3 3 5" xfId="1463" xr:uid="{F3161C9A-977C-4396-BF97-2030C7593C1D}"/>
    <cellStyle name="Millares 3 4" xfId="125" xr:uid="{00000000-0005-0000-0000-0000C6010000}"/>
    <cellStyle name="Millares 3 4 2" xfId="306" xr:uid="{00000000-0005-0000-0000-0000C7010000}"/>
    <cellStyle name="Millares 3 4 2 2" xfId="673" xr:uid="{00000000-0005-0000-0000-0000C8010000}"/>
    <cellStyle name="Millares 3 4 2 2 2" xfId="1335" xr:uid="{84C29BF6-1D3F-45BF-B28B-2DDF8999ED92}"/>
    <cellStyle name="Millares 3 4 2 2 3" xfId="1975" xr:uid="{3F34E2A8-B635-42D1-BD12-F73AFD6A601E}"/>
    <cellStyle name="Millares 3 4 2 3" xfId="1015" xr:uid="{4370FBDE-E11E-409F-9C16-36C7D0BAB27C}"/>
    <cellStyle name="Millares 3 4 2 4" xfId="1655" xr:uid="{ACC97439-1F2B-4A61-B645-6759FA42E8B8}"/>
    <cellStyle name="Millares 3 4 3" xfId="493" xr:uid="{00000000-0005-0000-0000-0000C9010000}"/>
    <cellStyle name="Millares 3 4 3 2" xfId="1175" xr:uid="{0785C409-190D-4F59-963B-E6F11382AF1C}"/>
    <cellStyle name="Millares 3 4 3 3" xfId="1815" xr:uid="{4F253ACC-460C-47A0-9AF2-C814983ABEE1}"/>
    <cellStyle name="Millares 3 4 4" xfId="855" xr:uid="{C0D50B1B-D2C2-4B67-BA96-0B59048D0157}"/>
    <cellStyle name="Millares 3 4 5" xfId="1495" xr:uid="{35EAE039-AAA0-486F-9E39-28BC2C810257}"/>
    <cellStyle name="Millares 3 5" xfId="161" xr:uid="{00000000-0005-0000-0000-0000CA010000}"/>
    <cellStyle name="Millares 3 5 2" xfId="341" xr:uid="{00000000-0005-0000-0000-0000CB010000}"/>
    <cellStyle name="Millares 3 5 2 2" xfId="708" xr:uid="{00000000-0005-0000-0000-0000CC010000}"/>
    <cellStyle name="Millares 3 5 2 2 2" xfId="1367" xr:uid="{8BF489CC-8FB1-4B5C-8AE6-58E79DEA0064}"/>
    <cellStyle name="Millares 3 5 2 2 3" xfId="2007" xr:uid="{E89A81CD-4848-4DD2-A155-43924FDEF12F}"/>
    <cellStyle name="Millares 3 5 2 3" xfId="1047" xr:uid="{33FEE73E-1CCE-48B3-804D-913CFD2AC828}"/>
    <cellStyle name="Millares 3 5 2 4" xfId="1687" xr:uid="{3ABB72F2-75DF-40B5-B777-8A7FAA9D58AE}"/>
    <cellStyle name="Millares 3 5 3" xfId="528" xr:uid="{00000000-0005-0000-0000-0000CD010000}"/>
    <cellStyle name="Millares 3 5 3 2" xfId="1207" xr:uid="{0736EEDB-832D-474D-B4AC-CC27EC752B31}"/>
    <cellStyle name="Millares 3 5 3 3" xfId="1847" xr:uid="{AD6FFBEE-7FB2-4AF7-8A97-25FBC34F219C}"/>
    <cellStyle name="Millares 3 5 4" xfId="887" xr:uid="{E60CCAE6-A335-48ED-8385-EDE7B83561EB}"/>
    <cellStyle name="Millares 3 5 5" xfId="1527" xr:uid="{8CE06DC2-3501-46B7-9D09-3C43594A0CB9}"/>
    <cellStyle name="Millares 3 6" xfId="201" xr:uid="{00000000-0005-0000-0000-0000CE010000}"/>
    <cellStyle name="Millares 3 6 2" xfId="568" xr:uid="{00000000-0005-0000-0000-0000CF010000}"/>
    <cellStyle name="Millares 3 6 2 2" xfId="1239" xr:uid="{D3DE2C1D-EE80-4A50-A006-B5C873815E1D}"/>
    <cellStyle name="Millares 3 6 2 3" xfId="1879" xr:uid="{CE5C4A6C-0BD5-4DC2-BE73-3B7D589028F9}"/>
    <cellStyle name="Millares 3 6 3" xfId="919" xr:uid="{37B0E2E4-ACDD-479F-80C9-72F8A4C17BCB}"/>
    <cellStyle name="Millares 3 6 4" xfId="1559" xr:uid="{17D2FB49-AB17-4A59-AE6C-FAAFD8F53481}"/>
    <cellStyle name="Millares 3 7" xfId="388" xr:uid="{00000000-0005-0000-0000-0000D0010000}"/>
    <cellStyle name="Millares 3 7 2" xfId="1079" xr:uid="{4906225C-25A5-41ED-8A0B-BE2B8F022C9A}"/>
    <cellStyle name="Millares 3 7 3" xfId="1719" xr:uid="{181E3B1D-8422-4614-9DCB-FB4F0289FB87}"/>
    <cellStyle name="Millares 3 8" xfId="759" xr:uid="{964496B9-6115-4654-99D3-DE51EF167BAC}"/>
    <cellStyle name="Millares 3 9" xfId="1399" xr:uid="{ABBE7190-C7B5-48D4-B92A-B46168595D13}"/>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2 2 2" xfId="1296" xr:uid="{00216AE9-3F0F-4A22-A11C-5302D157D56F}"/>
    <cellStyle name="Millares 30 2 2 2 3" xfId="1936" xr:uid="{3FBE1AD1-137F-4C8E-BE7B-E48F4AF3ED49}"/>
    <cellStyle name="Millares 30 2 2 3" xfId="976" xr:uid="{05C2AC1C-9581-4705-A130-A62AD26BEFFD}"/>
    <cellStyle name="Millares 30 2 2 4" xfId="1616" xr:uid="{D69427C5-2897-4121-9DAB-A0A77AF2F021}"/>
    <cellStyle name="Millares 30 2 3" xfId="448" xr:uid="{00000000-0005-0000-0000-0000D5010000}"/>
    <cellStyle name="Millares 30 2 3 2" xfId="1136" xr:uid="{512F0DF7-09B5-450E-BFA7-459821E12FBA}"/>
    <cellStyle name="Millares 30 2 3 3" xfId="1776" xr:uid="{D850EEF0-8EB1-4AC4-87E6-5549D5DAB864}"/>
    <cellStyle name="Millares 30 2 4" xfId="816" xr:uid="{0F35A970-E563-4FD9-B72B-1AD14278366D}"/>
    <cellStyle name="Millares 30 2 5" xfId="1456" xr:uid="{58B2576E-CF1B-465E-9912-C7A09048A3C4}"/>
    <cellStyle name="Millares 30 3" xfId="115" xr:uid="{00000000-0005-0000-0000-0000D6010000}"/>
    <cellStyle name="Millares 30 3 2" xfId="296" xr:uid="{00000000-0005-0000-0000-0000D7010000}"/>
    <cellStyle name="Millares 30 3 2 2" xfId="663" xr:uid="{00000000-0005-0000-0000-0000D8010000}"/>
    <cellStyle name="Millares 30 3 2 2 2" xfId="1328" xr:uid="{D9B35417-CE36-4217-8B31-7462CFB2A404}"/>
    <cellStyle name="Millares 30 3 2 2 3" xfId="1968" xr:uid="{3E682E7C-81E7-4362-9C98-6D0A44846451}"/>
    <cellStyle name="Millares 30 3 2 3" xfId="1008" xr:uid="{2AF81107-2508-42D3-B920-666C7B51826B}"/>
    <cellStyle name="Millares 30 3 2 4" xfId="1648" xr:uid="{1BAD9067-9C24-4168-946C-C7AC64D57C27}"/>
    <cellStyle name="Millares 30 3 3" xfId="483" xr:uid="{00000000-0005-0000-0000-0000D9010000}"/>
    <cellStyle name="Millares 30 3 3 2" xfId="1168" xr:uid="{8F1F6872-019A-44DE-A8BE-E7A1089BAC5A}"/>
    <cellStyle name="Millares 30 3 3 3" xfId="1808" xr:uid="{E19AD1AA-1CDD-4606-A165-29FD80A6C4AA}"/>
    <cellStyle name="Millares 30 3 4" xfId="848" xr:uid="{BA294CC3-D218-4D12-8A0E-B2A52948301E}"/>
    <cellStyle name="Millares 30 3 5" xfId="1488" xr:uid="{3BB88575-E157-4183-9EA4-01F7AF34A6E4}"/>
    <cellStyle name="Millares 30 4" xfId="150" xr:uid="{00000000-0005-0000-0000-0000DA010000}"/>
    <cellStyle name="Millares 30 4 2" xfId="331" xr:uid="{00000000-0005-0000-0000-0000DB010000}"/>
    <cellStyle name="Millares 30 4 2 2" xfId="698" xr:uid="{00000000-0005-0000-0000-0000DC010000}"/>
    <cellStyle name="Millares 30 4 2 2 2" xfId="1360" xr:uid="{3FE551D3-BAE3-46C6-94DE-ED49D3799BE4}"/>
    <cellStyle name="Millares 30 4 2 2 3" xfId="2000" xr:uid="{99477D26-46FD-41DA-94BE-A4D76FAF18EC}"/>
    <cellStyle name="Millares 30 4 2 3" xfId="1040" xr:uid="{EF74FD77-CEF6-4C6E-83BC-C054FD7531BD}"/>
    <cellStyle name="Millares 30 4 2 4" xfId="1680" xr:uid="{DFA703CC-7179-402F-A3AB-A8C73B2A27B9}"/>
    <cellStyle name="Millares 30 4 3" xfId="518" xr:uid="{00000000-0005-0000-0000-0000DD010000}"/>
    <cellStyle name="Millares 30 4 3 2" xfId="1200" xr:uid="{307BC9E9-14B4-40B0-90BD-07EFAC352B5C}"/>
    <cellStyle name="Millares 30 4 3 3" xfId="1840" xr:uid="{83BA9FA7-2C85-424D-9B6B-4114DF697F1F}"/>
    <cellStyle name="Millares 30 4 4" xfId="880" xr:uid="{DA7C3C8A-F463-4C2B-B612-55EBBECEFC3A}"/>
    <cellStyle name="Millares 30 4 5" xfId="1520" xr:uid="{993ADC39-04A1-4FBA-BEA0-F763A9458142}"/>
    <cellStyle name="Millares 30 5" xfId="186" xr:uid="{00000000-0005-0000-0000-0000DE010000}"/>
    <cellStyle name="Millares 30 5 2" xfId="366" xr:uid="{00000000-0005-0000-0000-0000DF010000}"/>
    <cellStyle name="Millares 30 5 2 2" xfId="733" xr:uid="{00000000-0005-0000-0000-0000E0010000}"/>
    <cellStyle name="Millares 30 5 2 2 2" xfId="1392" xr:uid="{D997D797-7F40-4528-9785-D8717A4D51DF}"/>
    <cellStyle name="Millares 30 5 2 2 3" xfId="2032" xr:uid="{2B99B5D4-1995-4261-A262-87240538A581}"/>
    <cellStyle name="Millares 30 5 2 3" xfId="1072" xr:uid="{CCF06E86-7D16-4445-BAFD-7E086F77F03B}"/>
    <cellStyle name="Millares 30 5 2 4" xfId="1712" xr:uid="{B6137958-6DFD-4798-9D59-D638AA53B462}"/>
    <cellStyle name="Millares 30 5 3" xfId="553" xr:uid="{00000000-0005-0000-0000-0000E1010000}"/>
    <cellStyle name="Millares 30 5 3 2" xfId="1232" xr:uid="{1D4F5DC2-92BC-417D-96AB-068CA1B3ADBB}"/>
    <cellStyle name="Millares 30 5 3 3" xfId="1872" xr:uid="{193A5268-0E88-4853-9949-34FFD8C640CE}"/>
    <cellStyle name="Millares 30 5 4" xfId="912" xr:uid="{DBAD4CD1-5C36-4448-9AFF-3CE6BF870FD9}"/>
    <cellStyle name="Millares 30 5 5" xfId="1552" xr:uid="{5BBCA019-DA12-4EB5-A774-807B691B66C2}"/>
    <cellStyle name="Millares 30 6" xfId="226" xr:uid="{00000000-0005-0000-0000-0000E2010000}"/>
    <cellStyle name="Millares 30 6 2" xfId="593" xr:uid="{00000000-0005-0000-0000-0000E3010000}"/>
    <cellStyle name="Millares 30 6 2 2" xfId="1264" xr:uid="{5EAB31DE-C5A1-4C9C-9D0E-9E919B30EE63}"/>
    <cellStyle name="Millares 30 6 2 3" xfId="1904" xr:uid="{63345633-347F-47EA-BF22-F6878DC75B18}"/>
    <cellStyle name="Millares 30 6 3" xfId="944" xr:uid="{849CC6F1-508F-419E-81E3-3A9F5DACAA09}"/>
    <cellStyle name="Millares 30 6 4" xfId="1584" xr:uid="{B6E00A1C-8FCB-4215-9754-E77A331C0480}"/>
    <cellStyle name="Millares 30 7" xfId="413" xr:uid="{00000000-0005-0000-0000-0000E4010000}"/>
    <cellStyle name="Millares 30 7 2" xfId="1104" xr:uid="{5F26B9EA-9C06-456B-B779-372FD2D71AC4}"/>
    <cellStyle name="Millares 30 7 3" xfId="1744" xr:uid="{017BBA31-785C-4749-9872-28F8667D34D9}"/>
    <cellStyle name="Millares 30 8" xfId="784" xr:uid="{B5A2F91E-AD31-48F4-886A-C7F5C2F86FC4}"/>
    <cellStyle name="Millares 30 9" xfId="1424" xr:uid="{C95B06DD-47FC-479F-AFCB-17FB1B0BEE3F}"/>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2 2 2" xfId="1297" xr:uid="{F12DC24F-9347-4F79-A4CD-5C07A68A0AC2}"/>
    <cellStyle name="Millares 31 2 2 2 3" xfId="1937" xr:uid="{B97D0E69-7708-49D2-BDAB-80F2D9438E88}"/>
    <cellStyle name="Millares 31 2 2 3" xfId="977" xr:uid="{DECB0523-B33A-4C0B-86C0-415502F5CEFF}"/>
    <cellStyle name="Millares 31 2 2 4" xfId="1617" xr:uid="{C1DE1558-8F1A-4FA9-8613-4F95E096EFD1}"/>
    <cellStyle name="Millares 31 2 3" xfId="449" xr:uid="{00000000-0005-0000-0000-0000E9010000}"/>
    <cellStyle name="Millares 31 2 3 2" xfId="1137" xr:uid="{52D2198B-CDB2-477F-BD97-CEB1230CEB8B}"/>
    <cellStyle name="Millares 31 2 3 3" xfId="1777" xr:uid="{8E0EB269-8546-4A9E-8641-401A80972254}"/>
    <cellStyle name="Millares 31 2 4" xfId="817" xr:uid="{2B84BF68-F3D1-4EB7-B58C-C319AE20B246}"/>
    <cellStyle name="Millares 31 2 5" xfId="1457" xr:uid="{F7E6B5EE-EE51-4960-B797-704D58E4EAD3}"/>
    <cellStyle name="Millares 31 3" xfId="116" xr:uid="{00000000-0005-0000-0000-0000EA010000}"/>
    <cellStyle name="Millares 31 3 2" xfId="297" xr:uid="{00000000-0005-0000-0000-0000EB010000}"/>
    <cellStyle name="Millares 31 3 2 2" xfId="664" xr:uid="{00000000-0005-0000-0000-0000EC010000}"/>
    <cellStyle name="Millares 31 3 2 2 2" xfId="1329" xr:uid="{A471FDC6-D3FA-4B64-95DB-773F6CFFF005}"/>
    <cellStyle name="Millares 31 3 2 2 3" xfId="1969" xr:uid="{AE217048-6728-4BF1-B779-B91157CA11AC}"/>
    <cellStyle name="Millares 31 3 2 3" xfId="1009" xr:uid="{EEA93A26-752C-4958-B5A8-B1D1846F1163}"/>
    <cellStyle name="Millares 31 3 2 4" xfId="1649" xr:uid="{F713EFB0-BBA6-4850-BC40-AAA6D0F788B5}"/>
    <cellStyle name="Millares 31 3 3" xfId="484" xr:uid="{00000000-0005-0000-0000-0000ED010000}"/>
    <cellStyle name="Millares 31 3 3 2" xfId="1169" xr:uid="{E73DA24B-BDBF-4B82-BA5D-ABAA22DBAA7C}"/>
    <cellStyle name="Millares 31 3 3 3" xfId="1809" xr:uid="{A54B9FD0-6DE3-495A-84DA-AAFF06664CC4}"/>
    <cellStyle name="Millares 31 3 4" xfId="849" xr:uid="{9C2E33C0-A9FC-4F8F-8EB0-B54B6F5B3093}"/>
    <cellStyle name="Millares 31 3 5" xfId="1489" xr:uid="{3EBBFFC0-ECBA-432C-AB9F-307B96013B23}"/>
    <cellStyle name="Millares 31 4" xfId="151" xr:uid="{00000000-0005-0000-0000-0000EE010000}"/>
    <cellStyle name="Millares 31 4 2" xfId="332" xr:uid="{00000000-0005-0000-0000-0000EF010000}"/>
    <cellStyle name="Millares 31 4 2 2" xfId="699" xr:uid="{00000000-0005-0000-0000-0000F0010000}"/>
    <cellStyle name="Millares 31 4 2 2 2" xfId="1361" xr:uid="{617CFAA0-60EC-4554-B51E-18495CC478FB}"/>
    <cellStyle name="Millares 31 4 2 2 3" xfId="2001" xr:uid="{C3916906-1546-4515-96EC-37D09B267FDF}"/>
    <cellStyle name="Millares 31 4 2 3" xfId="1041" xr:uid="{6401B42E-1103-44FB-BC69-13797AA4AED1}"/>
    <cellStyle name="Millares 31 4 2 4" xfId="1681" xr:uid="{15E336DF-185B-4AF2-A1B7-DB15D1D14C95}"/>
    <cellStyle name="Millares 31 4 3" xfId="519" xr:uid="{00000000-0005-0000-0000-0000F1010000}"/>
    <cellStyle name="Millares 31 4 3 2" xfId="1201" xr:uid="{4A793F85-1ABF-4F10-A232-7D6BB437F655}"/>
    <cellStyle name="Millares 31 4 3 3" xfId="1841" xr:uid="{3E493DEA-B99C-49BF-84A2-A6AF8603278F}"/>
    <cellStyle name="Millares 31 4 4" xfId="881" xr:uid="{F1C57C4F-84E8-4B9B-9CD9-AF3FDCEE7EC8}"/>
    <cellStyle name="Millares 31 4 5" xfId="1521" xr:uid="{155677DA-71C5-4540-92C6-8E4D5CE6F936}"/>
    <cellStyle name="Millares 31 5" xfId="187" xr:uid="{00000000-0005-0000-0000-0000F2010000}"/>
    <cellStyle name="Millares 31 5 2" xfId="367" xr:uid="{00000000-0005-0000-0000-0000F3010000}"/>
    <cellStyle name="Millares 31 5 2 2" xfId="734" xr:uid="{00000000-0005-0000-0000-0000F4010000}"/>
    <cellStyle name="Millares 31 5 2 2 2" xfId="1393" xr:uid="{689D7824-A907-4DCF-AC20-04EC92D6A9B6}"/>
    <cellStyle name="Millares 31 5 2 2 3" xfId="2033" xr:uid="{119DF573-4DC9-42D8-9234-B72640BF320F}"/>
    <cellStyle name="Millares 31 5 2 3" xfId="1073" xr:uid="{E64F317B-A963-497D-B135-B9A5E25C98D7}"/>
    <cellStyle name="Millares 31 5 2 4" xfId="1713" xr:uid="{D43D7F16-06A2-4DDA-B293-D2AA8C55CE37}"/>
    <cellStyle name="Millares 31 5 3" xfId="554" xr:uid="{00000000-0005-0000-0000-0000F5010000}"/>
    <cellStyle name="Millares 31 5 3 2" xfId="1233" xr:uid="{1F250790-D678-450D-93AF-AE8952C99495}"/>
    <cellStyle name="Millares 31 5 3 3" xfId="1873" xr:uid="{CE8D5D33-6EAC-46F9-9534-C1C1ED0237C8}"/>
    <cellStyle name="Millares 31 5 4" xfId="913" xr:uid="{E7404D7A-3BA8-48CA-BAF3-24C8689B1C45}"/>
    <cellStyle name="Millares 31 5 5" xfId="1553" xr:uid="{E5A94304-BA77-495D-85D2-94AEBD6A316E}"/>
    <cellStyle name="Millares 31 6" xfId="227" xr:uid="{00000000-0005-0000-0000-0000F6010000}"/>
    <cellStyle name="Millares 31 6 2" xfId="594" xr:uid="{00000000-0005-0000-0000-0000F7010000}"/>
    <cellStyle name="Millares 31 6 2 2" xfId="1265" xr:uid="{7F071636-F8E7-405B-82C9-FB7998C16D7E}"/>
    <cellStyle name="Millares 31 6 2 3" xfId="1905" xr:uid="{2B6BA4C1-D2DD-49F2-8FAD-BCA09FCA0B6F}"/>
    <cellStyle name="Millares 31 6 3" xfId="945" xr:uid="{4A1A42EA-7F09-435F-88A8-950D9BA4AACD}"/>
    <cellStyle name="Millares 31 6 4" xfId="1585" xr:uid="{3E77827F-B0C9-4EA6-A260-ACD28AEE17FC}"/>
    <cellStyle name="Millares 31 7" xfId="414" xr:uid="{00000000-0005-0000-0000-0000F8010000}"/>
    <cellStyle name="Millares 31 7 2" xfId="1105" xr:uid="{6D7B32DB-56C3-4A38-AD31-B4EEF7DCE6C5}"/>
    <cellStyle name="Millares 31 7 3" xfId="1745" xr:uid="{4CA70AF4-477D-4316-A466-F4754A50C1D9}"/>
    <cellStyle name="Millares 31 8" xfId="785" xr:uid="{A0D77D33-F64E-4240-A627-312105F9AF5D}"/>
    <cellStyle name="Millares 31 9" xfId="1425" xr:uid="{0EDDDD19-882B-4BB6-8775-FAA64A67F78F}"/>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2 2 2" xfId="1298" xr:uid="{8225D4EE-59B9-4CD6-9405-A94CC4F586A7}"/>
    <cellStyle name="Millares 32 2 2 2 3" xfId="1938" xr:uid="{F2769393-A1C0-4760-945F-131FB2B4270E}"/>
    <cellStyle name="Millares 32 2 2 3" xfId="978" xr:uid="{4D32D1B3-4700-42F5-AE52-84D3A4A9E168}"/>
    <cellStyle name="Millares 32 2 2 4" xfId="1618" xr:uid="{CE3D3BF5-7C20-4C5A-8DA8-C0783BF92E46}"/>
    <cellStyle name="Millares 32 2 3" xfId="450" xr:uid="{00000000-0005-0000-0000-0000FD010000}"/>
    <cellStyle name="Millares 32 2 3 2" xfId="1138" xr:uid="{C8CD931E-1A99-4EF5-A747-E6F02F61F901}"/>
    <cellStyle name="Millares 32 2 3 3" xfId="1778" xr:uid="{4A10EE1B-D945-442B-8A96-2C4955F8DDC7}"/>
    <cellStyle name="Millares 32 2 4" xfId="818" xr:uid="{B492E524-D626-41F1-A420-DE70B7CAC29F}"/>
    <cellStyle name="Millares 32 2 5" xfId="1458" xr:uid="{A5C27B7A-C5F6-47D8-B954-E7F565358EA3}"/>
    <cellStyle name="Millares 32 3" xfId="117" xr:uid="{00000000-0005-0000-0000-0000FE010000}"/>
    <cellStyle name="Millares 32 3 2" xfId="298" xr:uid="{00000000-0005-0000-0000-0000FF010000}"/>
    <cellStyle name="Millares 32 3 2 2" xfId="665" xr:uid="{00000000-0005-0000-0000-000000020000}"/>
    <cellStyle name="Millares 32 3 2 2 2" xfId="1330" xr:uid="{AE3DC982-2A08-453B-92B1-6CDF03E29256}"/>
    <cellStyle name="Millares 32 3 2 2 3" xfId="1970" xr:uid="{75974335-A8B3-48E7-B537-76A1FC452329}"/>
    <cellStyle name="Millares 32 3 2 3" xfId="1010" xr:uid="{9A03999C-340E-4A33-AB8F-37D4E747A90E}"/>
    <cellStyle name="Millares 32 3 2 4" xfId="1650" xr:uid="{F7F50505-91E0-4748-8C99-1DC6F9DDDD43}"/>
    <cellStyle name="Millares 32 3 3" xfId="485" xr:uid="{00000000-0005-0000-0000-000001020000}"/>
    <cellStyle name="Millares 32 3 3 2" xfId="1170" xr:uid="{48E549EC-01AB-4E2B-8E4E-01261E962BA9}"/>
    <cellStyle name="Millares 32 3 3 3" xfId="1810" xr:uid="{EA63AACC-5AA7-444C-8D52-3C5BCEC52806}"/>
    <cellStyle name="Millares 32 3 4" xfId="850" xr:uid="{B2947478-785B-4CB0-A6AC-57808EBBCC9A}"/>
    <cellStyle name="Millares 32 3 5" xfId="1490" xr:uid="{BFC78CF7-3446-4B64-AFE4-53F3C98B64E9}"/>
    <cellStyle name="Millares 32 4" xfId="152" xr:uid="{00000000-0005-0000-0000-000002020000}"/>
    <cellStyle name="Millares 32 4 2" xfId="333" xr:uid="{00000000-0005-0000-0000-000003020000}"/>
    <cellStyle name="Millares 32 4 2 2" xfId="700" xr:uid="{00000000-0005-0000-0000-000004020000}"/>
    <cellStyle name="Millares 32 4 2 2 2" xfId="1362" xr:uid="{CE9B28E5-BFB0-479F-9A90-BFCBE8F4A6D8}"/>
    <cellStyle name="Millares 32 4 2 2 3" xfId="2002" xr:uid="{8B37FCFE-5309-48F5-BE36-FBE1F71B7244}"/>
    <cellStyle name="Millares 32 4 2 3" xfId="1042" xr:uid="{6085BC87-DC2E-4166-84FC-54428F7BBEC2}"/>
    <cellStyle name="Millares 32 4 2 4" xfId="1682" xr:uid="{751407AC-E313-4F26-8C74-C48DF4BFB620}"/>
    <cellStyle name="Millares 32 4 3" xfId="520" xr:uid="{00000000-0005-0000-0000-000005020000}"/>
    <cellStyle name="Millares 32 4 3 2" xfId="1202" xr:uid="{970E24BB-9C8A-476C-A206-2B463B48CD92}"/>
    <cellStyle name="Millares 32 4 3 3" xfId="1842" xr:uid="{FD22678B-7362-4755-9FEE-45E4E4659BDC}"/>
    <cellStyle name="Millares 32 4 4" xfId="882" xr:uid="{FC619508-2032-473F-B3CE-8E48F82ACD0A}"/>
    <cellStyle name="Millares 32 4 5" xfId="1522" xr:uid="{ED0FB761-EB4A-409D-9A74-3C04045446EE}"/>
    <cellStyle name="Millares 32 5" xfId="188" xr:uid="{00000000-0005-0000-0000-000006020000}"/>
    <cellStyle name="Millares 32 5 2" xfId="368" xr:uid="{00000000-0005-0000-0000-000007020000}"/>
    <cellStyle name="Millares 32 5 2 2" xfId="735" xr:uid="{00000000-0005-0000-0000-000008020000}"/>
    <cellStyle name="Millares 32 5 2 2 2" xfId="1394" xr:uid="{945DBE59-F60A-4FCB-ABC0-92BA057FC1AB}"/>
    <cellStyle name="Millares 32 5 2 2 3" xfId="2034" xr:uid="{9F9A65ED-7DBC-4A28-A324-DFD16F04B60E}"/>
    <cellStyle name="Millares 32 5 2 3" xfId="1074" xr:uid="{C83109AF-5C15-4A18-A104-7DDD274D2E81}"/>
    <cellStyle name="Millares 32 5 2 4" xfId="1714" xr:uid="{75D54C46-1B3B-423F-9FA7-1CB9E2C61E7A}"/>
    <cellStyle name="Millares 32 5 3" xfId="555" xr:uid="{00000000-0005-0000-0000-000009020000}"/>
    <cellStyle name="Millares 32 5 3 2" xfId="1234" xr:uid="{36FA87F9-8D36-4F24-9555-4FB92DD118CA}"/>
    <cellStyle name="Millares 32 5 3 3" xfId="1874" xr:uid="{E927F955-A280-4960-9075-A2B271B50292}"/>
    <cellStyle name="Millares 32 5 4" xfId="914" xr:uid="{7712CDCB-8BF7-4C77-841A-E607B6C24847}"/>
    <cellStyle name="Millares 32 5 5" xfId="1554" xr:uid="{8622B958-1806-44EE-A2C1-AD9D5BF69820}"/>
    <cellStyle name="Millares 32 6" xfId="228" xr:uid="{00000000-0005-0000-0000-00000A020000}"/>
    <cellStyle name="Millares 32 6 2" xfId="595" xr:uid="{00000000-0005-0000-0000-00000B020000}"/>
    <cellStyle name="Millares 32 6 2 2" xfId="1266" xr:uid="{69CCC8B6-F5E6-48A9-82E5-D4BF7DDF07D5}"/>
    <cellStyle name="Millares 32 6 2 3" xfId="1906" xr:uid="{4343932D-3A17-407D-B79E-F80E27BC7FE1}"/>
    <cellStyle name="Millares 32 6 3" xfId="946" xr:uid="{3E4F14D2-1253-4644-9468-E6E97EA50DFF}"/>
    <cellStyle name="Millares 32 6 4" xfId="1586" xr:uid="{675DB68A-7BAE-4F84-B346-50A586303D92}"/>
    <cellStyle name="Millares 32 7" xfId="415" xr:uid="{00000000-0005-0000-0000-00000C020000}"/>
    <cellStyle name="Millares 32 7 2" xfId="1106" xr:uid="{F488D17E-68B1-40F3-8C5B-8F7752C084A0}"/>
    <cellStyle name="Millares 32 7 3" xfId="1746" xr:uid="{211C4DB3-179E-4746-AD70-B88CFF044326}"/>
    <cellStyle name="Millares 32 8" xfId="786" xr:uid="{D0DAFE02-F085-4E22-910B-FA398DE843AA}"/>
    <cellStyle name="Millares 32 9" xfId="1426" xr:uid="{BFA8645A-0D8B-4B99-8E46-3940C3CEA496}"/>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2 2 2" xfId="1273" xr:uid="{C9C6899F-321E-49DB-88A9-B14C6274299A}"/>
    <cellStyle name="Millares 4 2 2 2 3" xfId="1913" xr:uid="{07446D2C-841A-4FFB-B486-EB261966659C}"/>
    <cellStyle name="Millares 4 2 2 3" xfId="953" xr:uid="{96FE22F8-AB69-4F2D-A6C8-BA00A47A947E}"/>
    <cellStyle name="Millares 4 2 2 4" xfId="1593" xr:uid="{2076C85B-32AA-49A3-8CA6-DE484DA5C0DF}"/>
    <cellStyle name="Millares 4 2 3" xfId="425" xr:uid="{00000000-0005-0000-0000-000011020000}"/>
    <cellStyle name="Millares 4 2 3 2" xfId="1113" xr:uid="{67321448-5FBE-4F2E-B86F-4BC96FF950F9}"/>
    <cellStyle name="Millares 4 2 3 3" xfId="1753" xr:uid="{2790D9FE-28C6-45E7-B47D-9AC264B43A49}"/>
    <cellStyle name="Millares 4 2 4" xfId="793" xr:uid="{64A44322-7EDA-4458-A2B4-537E2DE20E64}"/>
    <cellStyle name="Millares 4 2 5" xfId="1433" xr:uid="{2DE870BB-7089-41FD-8433-E699069B418A}"/>
    <cellStyle name="Millares 4 3" xfId="92" xr:uid="{00000000-0005-0000-0000-000012020000}"/>
    <cellStyle name="Millares 4 3 2" xfId="273" xr:uid="{00000000-0005-0000-0000-000013020000}"/>
    <cellStyle name="Millares 4 3 2 2" xfId="640" xr:uid="{00000000-0005-0000-0000-000014020000}"/>
    <cellStyle name="Millares 4 3 2 2 2" xfId="1305" xr:uid="{BB992D66-B341-4A18-91AE-107A2662854C}"/>
    <cellStyle name="Millares 4 3 2 2 3" xfId="1945" xr:uid="{C49C5EFD-1E5D-4907-B5AE-4C08BD6F45EB}"/>
    <cellStyle name="Millares 4 3 2 3" xfId="985" xr:uid="{6B9EBBEE-780F-4C9C-9214-7CC8064CAB5A}"/>
    <cellStyle name="Millares 4 3 2 4" xfId="1625" xr:uid="{6BC42DE0-22B2-4C72-9147-A3E889BD1FB5}"/>
    <cellStyle name="Millares 4 3 3" xfId="460" xr:uid="{00000000-0005-0000-0000-000015020000}"/>
    <cellStyle name="Millares 4 3 3 2" xfId="1145" xr:uid="{4679E8BD-5793-4CEB-93C6-41373043576C}"/>
    <cellStyle name="Millares 4 3 3 3" xfId="1785" xr:uid="{82A92B3A-9A74-47F3-897C-7865FA334A06}"/>
    <cellStyle name="Millares 4 3 4" xfId="825" xr:uid="{46CF2A1E-6407-4FF8-943A-C6E7A44C5D39}"/>
    <cellStyle name="Millares 4 3 5" xfId="1465" xr:uid="{E1CBE2F4-A775-4E5C-9D76-1B59FF7E5A72}"/>
    <cellStyle name="Millares 4 4" xfId="127" xr:uid="{00000000-0005-0000-0000-000016020000}"/>
    <cellStyle name="Millares 4 4 2" xfId="308" xr:uid="{00000000-0005-0000-0000-000017020000}"/>
    <cellStyle name="Millares 4 4 2 2" xfId="675" xr:uid="{00000000-0005-0000-0000-000018020000}"/>
    <cellStyle name="Millares 4 4 2 2 2" xfId="1337" xr:uid="{B58A2D06-8D6D-4BD6-8EA1-7E250B7B4243}"/>
    <cellStyle name="Millares 4 4 2 2 3" xfId="1977" xr:uid="{EA279473-2844-4216-A51D-8EC542E9D813}"/>
    <cellStyle name="Millares 4 4 2 3" xfId="1017" xr:uid="{580C980A-562D-43BE-A371-52BD68114A92}"/>
    <cellStyle name="Millares 4 4 2 4" xfId="1657" xr:uid="{BD0705A9-A417-42FD-A4BD-AF6423E63FE2}"/>
    <cellStyle name="Millares 4 4 3" xfId="495" xr:uid="{00000000-0005-0000-0000-000019020000}"/>
    <cellStyle name="Millares 4 4 3 2" xfId="1177" xr:uid="{AFA707FF-67C1-45D8-9377-2C679CFF0C49}"/>
    <cellStyle name="Millares 4 4 3 3" xfId="1817" xr:uid="{3F8138CF-1C31-49B8-99FE-6AD9CA776DF3}"/>
    <cellStyle name="Millares 4 4 4" xfId="857" xr:uid="{0FD74770-71A8-421B-BDB1-ACD2AD8C665C}"/>
    <cellStyle name="Millares 4 4 5" xfId="1497" xr:uid="{3B4FD0AF-7612-4C3A-8E64-4F13D690AC32}"/>
    <cellStyle name="Millares 4 5" xfId="163" xr:uid="{00000000-0005-0000-0000-00001A020000}"/>
    <cellStyle name="Millares 4 5 2" xfId="343" xr:uid="{00000000-0005-0000-0000-00001B020000}"/>
    <cellStyle name="Millares 4 5 2 2" xfId="710" xr:uid="{00000000-0005-0000-0000-00001C020000}"/>
    <cellStyle name="Millares 4 5 2 2 2" xfId="1369" xr:uid="{77146747-18A0-4928-97B6-9960B463BD6E}"/>
    <cellStyle name="Millares 4 5 2 2 3" xfId="2009" xr:uid="{789B79B3-2D87-4F68-A8DB-15493078DD91}"/>
    <cellStyle name="Millares 4 5 2 3" xfId="1049" xr:uid="{4768177C-ACBD-436C-8DE6-3ED88E36D994}"/>
    <cellStyle name="Millares 4 5 2 4" xfId="1689" xr:uid="{A34C061E-3A20-4294-9167-E4B2564FA180}"/>
    <cellStyle name="Millares 4 5 3" xfId="530" xr:uid="{00000000-0005-0000-0000-00001D020000}"/>
    <cellStyle name="Millares 4 5 3 2" xfId="1209" xr:uid="{94AEA69E-0E61-4BFE-86F1-032B77C1EF1B}"/>
    <cellStyle name="Millares 4 5 3 3" xfId="1849" xr:uid="{62066320-FB94-44FB-87E9-77395EC33F3D}"/>
    <cellStyle name="Millares 4 5 4" xfId="889" xr:uid="{46573DF7-FA99-4E28-97CA-C48C83E973F3}"/>
    <cellStyle name="Millares 4 5 5" xfId="1529" xr:uid="{18ED7CFF-9593-4CDC-985F-F5B9458513B2}"/>
    <cellStyle name="Millares 4 6" xfId="203" xr:uid="{00000000-0005-0000-0000-00001E020000}"/>
    <cellStyle name="Millares 4 6 2" xfId="570" xr:uid="{00000000-0005-0000-0000-00001F020000}"/>
    <cellStyle name="Millares 4 6 2 2" xfId="1241" xr:uid="{1D935CB2-8D21-4FA7-BF8D-EDE7E626FA9C}"/>
    <cellStyle name="Millares 4 6 2 3" xfId="1881" xr:uid="{C09D58BD-C4F7-41AD-A0E2-4602DC74EAE6}"/>
    <cellStyle name="Millares 4 6 3" xfId="921" xr:uid="{089956B8-0C50-4FE3-B6DF-6A05D934C41A}"/>
    <cellStyle name="Millares 4 6 4" xfId="1561" xr:uid="{AEFE159B-CA0D-4F75-A39F-57A81D5A216F}"/>
    <cellStyle name="Millares 4 7" xfId="390" xr:uid="{00000000-0005-0000-0000-000020020000}"/>
    <cellStyle name="Millares 4 7 2" xfId="1081" xr:uid="{118AF807-2531-41C0-BA04-554BDCF6EE92}"/>
    <cellStyle name="Millares 4 7 3" xfId="1721" xr:uid="{8C70BCC1-AADA-4D9B-BE02-9F460C27910A}"/>
    <cellStyle name="Millares 4 8" xfId="761" xr:uid="{1392755A-AC25-4730-8335-9653253AC72D}"/>
    <cellStyle name="Millares 4 9" xfId="1401" xr:uid="{D80333F5-4753-4911-A9FC-798AA853F4CC}"/>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2 2 2" xfId="1274" xr:uid="{D84A7E88-4BB4-4D8B-A854-08C7155F5930}"/>
    <cellStyle name="Millares 5 2 2 2 3" xfId="1914" xr:uid="{A4E40B1D-17AF-4D3A-A255-8E7CAFB8C5CC}"/>
    <cellStyle name="Millares 5 2 2 3" xfId="954" xr:uid="{1D5831AD-8A60-4052-9C1E-7C7910790D37}"/>
    <cellStyle name="Millares 5 2 2 4" xfId="1594" xr:uid="{1053D365-3B90-4814-84DE-724740393FA5}"/>
    <cellStyle name="Millares 5 2 3" xfId="426" xr:uid="{00000000-0005-0000-0000-000025020000}"/>
    <cellStyle name="Millares 5 2 3 2" xfId="1114" xr:uid="{08E6CE9F-78DC-4354-BAF0-7EF216B64998}"/>
    <cellStyle name="Millares 5 2 3 3" xfId="1754" xr:uid="{EEA49AEC-7343-44E7-8B06-84691D98A864}"/>
    <cellStyle name="Millares 5 2 4" xfId="794" xr:uid="{69E3B6A2-92A7-4F0F-935C-10D6DB732123}"/>
    <cellStyle name="Millares 5 2 5" xfId="1434" xr:uid="{4EF96857-F41F-416F-B2F6-02D6508149CC}"/>
    <cellStyle name="Millares 5 3" xfId="93" xr:uid="{00000000-0005-0000-0000-000026020000}"/>
    <cellStyle name="Millares 5 3 2" xfId="274" xr:uid="{00000000-0005-0000-0000-000027020000}"/>
    <cellStyle name="Millares 5 3 2 2" xfId="641" xr:uid="{00000000-0005-0000-0000-000028020000}"/>
    <cellStyle name="Millares 5 3 2 2 2" xfId="1306" xr:uid="{2A49BD6E-9EB1-4D15-90F6-0BE7BAB39166}"/>
    <cellStyle name="Millares 5 3 2 2 3" xfId="1946" xr:uid="{FFEB4525-18DE-4136-A004-58AE14D6725F}"/>
    <cellStyle name="Millares 5 3 2 3" xfId="986" xr:uid="{0D926470-FA9C-4DE3-BA91-FF2EDC3B9CFA}"/>
    <cellStyle name="Millares 5 3 2 4" xfId="1626" xr:uid="{45DDDFFF-1877-4A05-9D24-EB3A4E0537FA}"/>
    <cellStyle name="Millares 5 3 3" xfId="461" xr:uid="{00000000-0005-0000-0000-000029020000}"/>
    <cellStyle name="Millares 5 3 3 2" xfId="1146" xr:uid="{38C748E3-2E7E-41E6-9460-B9B9B3A873BB}"/>
    <cellStyle name="Millares 5 3 3 3" xfId="1786" xr:uid="{071C51F3-625B-4A7D-A421-A61CF666F38A}"/>
    <cellStyle name="Millares 5 3 4" xfId="826" xr:uid="{A69C859A-EA34-4E89-B07F-4EED13B2FF85}"/>
    <cellStyle name="Millares 5 3 5" xfId="1466" xr:uid="{A7CE6807-C815-4E45-BDC6-4B346EDA6EF8}"/>
    <cellStyle name="Millares 5 4" xfId="128" xr:uid="{00000000-0005-0000-0000-00002A020000}"/>
    <cellStyle name="Millares 5 4 2" xfId="309" xr:uid="{00000000-0005-0000-0000-00002B020000}"/>
    <cellStyle name="Millares 5 4 2 2" xfId="676" xr:uid="{00000000-0005-0000-0000-00002C020000}"/>
    <cellStyle name="Millares 5 4 2 2 2" xfId="1338" xr:uid="{96332A81-42FC-47D4-9306-098BEF20D941}"/>
    <cellStyle name="Millares 5 4 2 2 3" xfId="1978" xr:uid="{B2A346D5-E50D-4644-BD78-3DF71499FF94}"/>
    <cellStyle name="Millares 5 4 2 3" xfId="1018" xr:uid="{C53A9CA1-D5C8-4791-9C29-64AB0037DD5F}"/>
    <cellStyle name="Millares 5 4 2 4" xfId="1658" xr:uid="{BF715F56-849D-4918-A830-0593C40A7A52}"/>
    <cellStyle name="Millares 5 4 3" xfId="496" xr:uid="{00000000-0005-0000-0000-00002D020000}"/>
    <cellStyle name="Millares 5 4 3 2" xfId="1178" xr:uid="{5214AC95-F5A4-4849-85C1-05169CBD5A60}"/>
    <cellStyle name="Millares 5 4 3 3" xfId="1818" xr:uid="{D8B6EEF7-1DBA-4BDC-B18C-EB9940CF3163}"/>
    <cellStyle name="Millares 5 4 4" xfId="858" xr:uid="{C922A176-D178-4796-BB66-EAB2DF9FC752}"/>
    <cellStyle name="Millares 5 4 5" xfId="1498" xr:uid="{2BC38971-5FE2-4B6F-B944-EC7A4A5CCA54}"/>
    <cellStyle name="Millares 5 5" xfId="164" xr:uid="{00000000-0005-0000-0000-00002E020000}"/>
    <cellStyle name="Millares 5 5 2" xfId="344" xr:uid="{00000000-0005-0000-0000-00002F020000}"/>
    <cellStyle name="Millares 5 5 2 2" xfId="711" xr:uid="{00000000-0005-0000-0000-000030020000}"/>
    <cellStyle name="Millares 5 5 2 2 2" xfId="1370" xr:uid="{14859A13-605C-4CF1-97B8-0D7D3BCF9BEB}"/>
    <cellStyle name="Millares 5 5 2 2 3" xfId="2010" xr:uid="{21685EA6-D655-42ED-8932-206ECB4CF023}"/>
    <cellStyle name="Millares 5 5 2 3" xfId="1050" xr:uid="{1E11F87E-9361-4B33-8100-C91B26059B0B}"/>
    <cellStyle name="Millares 5 5 2 4" xfId="1690" xr:uid="{4C51F53C-F8BC-431B-881D-D3C977138F64}"/>
    <cellStyle name="Millares 5 5 3" xfId="531" xr:uid="{00000000-0005-0000-0000-000031020000}"/>
    <cellStyle name="Millares 5 5 3 2" xfId="1210" xr:uid="{C984EF60-6618-4B4E-88FC-5224011A1593}"/>
    <cellStyle name="Millares 5 5 3 3" xfId="1850" xr:uid="{C5232F8D-6C10-4E7D-981F-F050B6AAABB3}"/>
    <cellStyle name="Millares 5 5 4" xfId="890" xr:uid="{E76669B0-DC97-4181-A6D9-934DA064C45C}"/>
    <cellStyle name="Millares 5 5 5" xfId="1530" xr:uid="{E1DF1B35-0790-4E67-B118-214BC2EAB460}"/>
    <cellStyle name="Millares 5 6" xfId="204" xr:uid="{00000000-0005-0000-0000-000032020000}"/>
    <cellStyle name="Millares 5 6 2" xfId="571" xr:uid="{00000000-0005-0000-0000-000033020000}"/>
    <cellStyle name="Millares 5 6 2 2" xfId="1242" xr:uid="{8FD180C3-8073-48A0-9AC8-FB0E772B2BC6}"/>
    <cellStyle name="Millares 5 6 2 3" xfId="1882" xr:uid="{E80D76B9-AABF-447F-8731-5B69D7C39513}"/>
    <cellStyle name="Millares 5 6 3" xfId="922" xr:uid="{BFECF59E-2B9A-41E2-B4CE-C806A96B78DB}"/>
    <cellStyle name="Millares 5 6 4" xfId="1562" xr:uid="{549E8A52-FE8E-4E80-A1B0-EFC5F3E2844E}"/>
    <cellStyle name="Millares 5 7" xfId="391" xr:uid="{00000000-0005-0000-0000-000034020000}"/>
    <cellStyle name="Millares 5 7 2" xfId="1082" xr:uid="{4B98A865-2C4E-45ED-9614-A773C4B5D005}"/>
    <cellStyle name="Millares 5 7 3" xfId="1722" xr:uid="{8D46BE45-55D3-406E-8A98-E1C57798A26C}"/>
    <cellStyle name="Millares 5 8" xfId="762" xr:uid="{DAA964A5-B5FA-4EAC-B10B-C72517829625}"/>
    <cellStyle name="Millares 5 9" xfId="1402" xr:uid="{1F4F0495-8BFD-483C-BB81-E3C58F62BFEE}"/>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2 2 2" xfId="1275" xr:uid="{874CD0E5-4919-4AFC-A0F3-50CE645FE876}"/>
    <cellStyle name="Millares 6 2 2 2 3" xfId="1915" xr:uid="{A60236FA-0D68-4A6F-A6EC-B4F008BE95A3}"/>
    <cellStyle name="Millares 6 2 2 3" xfId="955" xr:uid="{F535F28A-FC3E-4158-B746-3D119C7D84BD}"/>
    <cellStyle name="Millares 6 2 2 4" xfId="1595" xr:uid="{5EDD3700-A984-4ED9-82D8-AC3851F80C56}"/>
    <cellStyle name="Millares 6 2 3" xfId="427" xr:uid="{00000000-0005-0000-0000-000039020000}"/>
    <cellStyle name="Millares 6 2 3 2" xfId="1115" xr:uid="{1DAEBE1D-B6F9-45A0-9F00-27A9434D684C}"/>
    <cellStyle name="Millares 6 2 3 3" xfId="1755" xr:uid="{1E96C8DD-D09D-4A98-8F8C-5481FBAE0BBB}"/>
    <cellStyle name="Millares 6 2 4" xfId="795" xr:uid="{97CD708B-954A-4B3E-9ECA-59ECD0F92FD4}"/>
    <cellStyle name="Millares 6 2 5" xfId="1435" xr:uid="{4AEC720B-0E18-4CDA-8357-A2D740F21EC8}"/>
    <cellStyle name="Millares 6 3" xfId="94" xr:uid="{00000000-0005-0000-0000-00003A020000}"/>
    <cellStyle name="Millares 6 3 2" xfId="275" xr:uid="{00000000-0005-0000-0000-00003B020000}"/>
    <cellStyle name="Millares 6 3 2 2" xfId="642" xr:uid="{00000000-0005-0000-0000-00003C020000}"/>
    <cellStyle name="Millares 6 3 2 2 2" xfId="1307" xr:uid="{7FB8FB17-0085-4DA6-9A92-6A29AE680D01}"/>
    <cellStyle name="Millares 6 3 2 2 3" xfId="1947" xr:uid="{85119DDE-B955-4389-BA64-2C098F5E696E}"/>
    <cellStyle name="Millares 6 3 2 3" xfId="987" xr:uid="{824851FE-5957-4D9A-9D47-2EC19C880DDD}"/>
    <cellStyle name="Millares 6 3 2 4" xfId="1627" xr:uid="{5777C629-568D-4B2A-80B6-0A3226BAA28F}"/>
    <cellStyle name="Millares 6 3 3" xfId="462" xr:uid="{00000000-0005-0000-0000-00003D020000}"/>
    <cellStyle name="Millares 6 3 3 2" xfId="1147" xr:uid="{1771297B-AEB8-4D7B-9D6A-0EF7F96CF2E3}"/>
    <cellStyle name="Millares 6 3 3 3" xfId="1787" xr:uid="{7B888179-4AD8-4908-B881-D3735B398689}"/>
    <cellStyle name="Millares 6 3 4" xfId="827" xr:uid="{F1BC2C29-B93F-4177-810B-D8E6DCBFDBD1}"/>
    <cellStyle name="Millares 6 3 5" xfId="1467" xr:uid="{C370E00C-9F2C-4549-9956-B9A1844DD619}"/>
    <cellStyle name="Millares 6 4" xfId="129" xr:uid="{00000000-0005-0000-0000-00003E020000}"/>
    <cellStyle name="Millares 6 4 2" xfId="310" xr:uid="{00000000-0005-0000-0000-00003F020000}"/>
    <cellStyle name="Millares 6 4 2 2" xfId="677" xr:uid="{00000000-0005-0000-0000-000040020000}"/>
    <cellStyle name="Millares 6 4 2 2 2" xfId="1339" xr:uid="{F403AEEF-C8AD-4FD5-B212-FC263EDEF672}"/>
    <cellStyle name="Millares 6 4 2 2 3" xfId="1979" xr:uid="{7DB20E4E-ACB5-40BA-A3C3-80B82695D289}"/>
    <cellStyle name="Millares 6 4 2 3" xfId="1019" xr:uid="{5D122283-1750-4AEF-B2FA-95489285676F}"/>
    <cellStyle name="Millares 6 4 2 4" xfId="1659" xr:uid="{91A9338A-5C25-4020-B4D4-42A245C84556}"/>
    <cellStyle name="Millares 6 4 3" xfId="497" xr:uid="{00000000-0005-0000-0000-000041020000}"/>
    <cellStyle name="Millares 6 4 3 2" xfId="1179" xr:uid="{367C3C07-17BF-468D-ACEC-BB0AC2C674ED}"/>
    <cellStyle name="Millares 6 4 3 3" xfId="1819" xr:uid="{B293709F-4A14-4FDC-878A-B1C055198923}"/>
    <cellStyle name="Millares 6 4 4" xfId="859" xr:uid="{EC102640-70ED-43DB-AE43-77FBABE39D2D}"/>
    <cellStyle name="Millares 6 4 5" xfId="1499" xr:uid="{C7F135CB-AAC6-4567-B704-31095270D91D}"/>
    <cellStyle name="Millares 6 5" xfId="165" xr:uid="{00000000-0005-0000-0000-000042020000}"/>
    <cellStyle name="Millares 6 5 2" xfId="345" xr:uid="{00000000-0005-0000-0000-000043020000}"/>
    <cellStyle name="Millares 6 5 2 2" xfId="712" xr:uid="{00000000-0005-0000-0000-000044020000}"/>
    <cellStyle name="Millares 6 5 2 2 2" xfId="1371" xr:uid="{03502CD1-97C6-4434-A2FA-E61C13F23E43}"/>
    <cellStyle name="Millares 6 5 2 2 3" xfId="2011" xr:uid="{5144C4F7-E639-4683-846A-D3DE733FFC01}"/>
    <cellStyle name="Millares 6 5 2 3" xfId="1051" xr:uid="{3A5275D4-3E15-4895-BA33-45028088E73D}"/>
    <cellStyle name="Millares 6 5 2 4" xfId="1691" xr:uid="{DB0E6299-E798-44E9-833B-41434EB085DB}"/>
    <cellStyle name="Millares 6 5 3" xfId="532" xr:uid="{00000000-0005-0000-0000-000045020000}"/>
    <cellStyle name="Millares 6 5 3 2" xfId="1211" xr:uid="{8EBD7347-DC2E-45E7-ACC4-4100424C840D}"/>
    <cellStyle name="Millares 6 5 3 3" xfId="1851" xr:uid="{AFA0DD4D-380C-461D-B03D-539E2D2A50D1}"/>
    <cellStyle name="Millares 6 5 4" xfId="891" xr:uid="{1FE2E4C0-2473-42FD-AFFD-9EF88E92B63F}"/>
    <cellStyle name="Millares 6 5 5" xfId="1531" xr:uid="{A5032C04-87EE-42F4-85B0-E5F9563DC49F}"/>
    <cellStyle name="Millares 6 6" xfId="205" xr:uid="{00000000-0005-0000-0000-000046020000}"/>
    <cellStyle name="Millares 6 6 2" xfId="572" xr:uid="{00000000-0005-0000-0000-000047020000}"/>
    <cellStyle name="Millares 6 6 2 2" xfId="1243" xr:uid="{FF4C821A-169E-4D18-A2E8-5EA7D3AA209A}"/>
    <cellStyle name="Millares 6 6 2 3" xfId="1883" xr:uid="{51874EF9-7565-4090-90A3-9F0D6F66578B}"/>
    <cellStyle name="Millares 6 6 3" xfId="923" xr:uid="{3C1CFF19-EBF7-487F-A423-3DB61DFAD61F}"/>
    <cellStyle name="Millares 6 6 4" xfId="1563" xr:uid="{F60E0CA9-F40A-40B0-8B44-13D92168E9C0}"/>
    <cellStyle name="Millares 6 7" xfId="392" xr:uid="{00000000-0005-0000-0000-000048020000}"/>
    <cellStyle name="Millares 6 7 2" xfId="1083" xr:uid="{A4F2B713-506D-41AD-8821-6FC8504D7B56}"/>
    <cellStyle name="Millares 6 7 3" xfId="1723" xr:uid="{F5DAEF5D-A2B7-4EFB-B79A-A2FBA5DFFF8C}"/>
    <cellStyle name="Millares 6 8" xfId="763" xr:uid="{17ED5FBE-6C67-4225-81D6-DE20887E31E9}"/>
    <cellStyle name="Millares 6 9" xfId="1403" xr:uid="{706EA911-E666-4A2A-9E4B-CEF71208DE76}"/>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2 2 2" xfId="1276" xr:uid="{2F833A26-F810-4E29-81DD-6FDE7A1FC316}"/>
    <cellStyle name="Millares 7 2 2 2 3" xfId="1916" xr:uid="{D9DFE910-CF97-4BD5-95F6-CD2D666D7AF3}"/>
    <cellStyle name="Millares 7 2 2 3" xfId="956" xr:uid="{FA043E35-DF9F-4F4F-AF60-AA7A295F4510}"/>
    <cellStyle name="Millares 7 2 2 4" xfId="1596" xr:uid="{CC3B0F80-ECE2-40CB-B513-95945DD634DC}"/>
    <cellStyle name="Millares 7 2 3" xfId="428" xr:uid="{00000000-0005-0000-0000-00004D020000}"/>
    <cellStyle name="Millares 7 2 3 2" xfId="1116" xr:uid="{1FB14B06-5E35-4C6D-8331-9B8D0194F104}"/>
    <cellStyle name="Millares 7 2 3 3" xfId="1756" xr:uid="{BB341EA6-0D3C-459F-98B8-EF6EB166085F}"/>
    <cellStyle name="Millares 7 2 4" xfId="796" xr:uid="{CE8A8AE3-B60B-4CDA-A783-A041FBBE18E3}"/>
    <cellStyle name="Millares 7 2 5" xfId="1436" xr:uid="{A19B0523-A590-4D15-82D5-88EF72A5BCE4}"/>
    <cellStyle name="Millares 7 3" xfId="95" xr:uid="{00000000-0005-0000-0000-00004E020000}"/>
    <cellStyle name="Millares 7 3 2" xfId="276" xr:uid="{00000000-0005-0000-0000-00004F020000}"/>
    <cellStyle name="Millares 7 3 2 2" xfId="643" xr:uid="{00000000-0005-0000-0000-000050020000}"/>
    <cellStyle name="Millares 7 3 2 2 2" xfId="1308" xr:uid="{95A20B63-086B-4431-9D27-B3CD15CD674A}"/>
    <cellStyle name="Millares 7 3 2 2 3" xfId="1948" xr:uid="{D1CF2AB1-818A-46D2-9E6E-5D270A9ECB82}"/>
    <cellStyle name="Millares 7 3 2 3" xfId="988" xr:uid="{AFB8DE98-7D47-4660-B284-435FB5DE36E3}"/>
    <cellStyle name="Millares 7 3 2 4" xfId="1628" xr:uid="{4B24924A-4449-4404-AED5-8C31022CDD8B}"/>
    <cellStyle name="Millares 7 3 3" xfId="463" xr:uid="{00000000-0005-0000-0000-000051020000}"/>
    <cellStyle name="Millares 7 3 3 2" xfId="1148" xr:uid="{BC3DD683-BBF8-4C41-BF44-3913D254287F}"/>
    <cellStyle name="Millares 7 3 3 3" xfId="1788" xr:uid="{A8C2DD22-7291-4FEB-8071-19040DCB1577}"/>
    <cellStyle name="Millares 7 3 4" xfId="828" xr:uid="{50B78D0E-259F-4721-9FD3-DC13E4AC7E53}"/>
    <cellStyle name="Millares 7 3 5" xfId="1468" xr:uid="{33413FE8-4663-474F-8176-5663CF783D50}"/>
    <cellStyle name="Millares 7 4" xfId="130" xr:uid="{00000000-0005-0000-0000-000052020000}"/>
    <cellStyle name="Millares 7 4 2" xfId="311" xr:uid="{00000000-0005-0000-0000-000053020000}"/>
    <cellStyle name="Millares 7 4 2 2" xfId="678" xr:uid="{00000000-0005-0000-0000-000054020000}"/>
    <cellStyle name="Millares 7 4 2 2 2" xfId="1340" xr:uid="{CD85A16F-6D75-4E45-A46A-7168265E8D71}"/>
    <cellStyle name="Millares 7 4 2 2 3" xfId="1980" xr:uid="{F327B7F9-1EC6-408B-A01E-0D5700BF7C55}"/>
    <cellStyle name="Millares 7 4 2 3" xfId="1020" xr:uid="{D295AC96-CAC1-4158-AADC-4F97EEA8136E}"/>
    <cellStyle name="Millares 7 4 2 4" xfId="1660" xr:uid="{011AB43D-52A6-453A-990C-F3F6DF119344}"/>
    <cellStyle name="Millares 7 4 3" xfId="498" xr:uid="{00000000-0005-0000-0000-000055020000}"/>
    <cellStyle name="Millares 7 4 3 2" xfId="1180" xr:uid="{717A74C5-BE1A-4704-9740-CADB93525DF7}"/>
    <cellStyle name="Millares 7 4 3 3" xfId="1820" xr:uid="{91797F5D-CA4B-443F-9C98-A3087FF20D00}"/>
    <cellStyle name="Millares 7 4 4" xfId="860" xr:uid="{26FCD2CF-1C64-456D-8E95-D49689629306}"/>
    <cellStyle name="Millares 7 4 5" xfId="1500" xr:uid="{CD598EDD-A8CE-4926-BC8E-FE539D7FCE99}"/>
    <cellStyle name="Millares 7 5" xfId="166" xr:uid="{00000000-0005-0000-0000-000056020000}"/>
    <cellStyle name="Millares 7 5 2" xfId="346" xr:uid="{00000000-0005-0000-0000-000057020000}"/>
    <cellStyle name="Millares 7 5 2 2" xfId="713" xr:uid="{00000000-0005-0000-0000-000058020000}"/>
    <cellStyle name="Millares 7 5 2 2 2" xfId="1372" xr:uid="{A7F45E73-5609-4926-BF0E-461B0E674859}"/>
    <cellStyle name="Millares 7 5 2 2 3" xfId="2012" xr:uid="{A84CA52E-BDB8-4FD3-BB59-93C110AAE617}"/>
    <cellStyle name="Millares 7 5 2 3" xfId="1052" xr:uid="{71449FE2-6F07-4E04-A40A-8F1F606DC8FF}"/>
    <cellStyle name="Millares 7 5 2 4" xfId="1692" xr:uid="{4E453E4E-3C40-4E28-AC83-DBDDB691A530}"/>
    <cellStyle name="Millares 7 5 3" xfId="533" xr:uid="{00000000-0005-0000-0000-000059020000}"/>
    <cellStyle name="Millares 7 5 3 2" xfId="1212" xr:uid="{1FF9103B-834A-4659-97E8-A119B0A40DD6}"/>
    <cellStyle name="Millares 7 5 3 3" xfId="1852" xr:uid="{2EBB26F2-767A-4666-8154-7D98D9C688FC}"/>
    <cellStyle name="Millares 7 5 4" xfId="892" xr:uid="{EF1DF6DB-324E-4200-BD34-85930BCD0CAB}"/>
    <cellStyle name="Millares 7 5 5" xfId="1532" xr:uid="{A04DE1FB-190C-4151-80F6-9E8B53242C90}"/>
    <cellStyle name="Millares 7 6" xfId="206" xr:uid="{00000000-0005-0000-0000-00005A020000}"/>
    <cellStyle name="Millares 7 6 2" xfId="573" xr:uid="{00000000-0005-0000-0000-00005B020000}"/>
    <cellStyle name="Millares 7 6 2 2" xfId="1244" xr:uid="{27EE7732-74A4-4B75-949A-BAC0DE57F06D}"/>
    <cellStyle name="Millares 7 6 2 3" xfId="1884" xr:uid="{77211A5F-DD5B-4874-A86A-E7968DEB96F8}"/>
    <cellStyle name="Millares 7 6 3" xfId="924" xr:uid="{BDA602A0-5508-4C5F-B87B-18FB138B8F81}"/>
    <cellStyle name="Millares 7 6 4" xfId="1564" xr:uid="{0B963C49-8A64-428B-99BA-44438D11D63F}"/>
    <cellStyle name="Millares 7 7" xfId="393" xr:uid="{00000000-0005-0000-0000-00005C020000}"/>
    <cellStyle name="Millares 7 7 2" xfId="1084" xr:uid="{7D736CFF-E9AD-4A02-8F0C-575895366B88}"/>
    <cellStyle name="Millares 7 7 3" xfId="1724" xr:uid="{A500BF0C-56A8-409A-8344-6FC45DAFC0F3}"/>
    <cellStyle name="Millares 7 8" xfId="764" xr:uid="{E08A2FC4-2279-413E-8780-31FEE024E97A}"/>
    <cellStyle name="Millares 7 9" xfId="1404" xr:uid="{4776D023-3432-4EC6-90F1-B42E3C69C8C9}"/>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2 2 2" xfId="1277" xr:uid="{9A345230-B611-4021-A50E-2229CF23DE6B}"/>
    <cellStyle name="Millares 8 2 2 2 3" xfId="1917" xr:uid="{8A8477F3-4D04-4FD4-B9A5-2899F490FC97}"/>
    <cellStyle name="Millares 8 2 2 3" xfId="957" xr:uid="{7478B6BD-FA91-47E7-8306-1D3BDC0CB524}"/>
    <cellStyle name="Millares 8 2 2 4" xfId="1597" xr:uid="{8FFF88B6-A675-4526-835D-5B820A235085}"/>
    <cellStyle name="Millares 8 2 3" xfId="429" xr:uid="{00000000-0005-0000-0000-000061020000}"/>
    <cellStyle name="Millares 8 2 3 2" xfId="1117" xr:uid="{81EE6C9D-C347-46C5-950C-DDE0A8CF010C}"/>
    <cellStyle name="Millares 8 2 3 3" xfId="1757" xr:uid="{22252406-6199-405C-A777-02C8854E80FD}"/>
    <cellStyle name="Millares 8 2 4" xfId="797" xr:uid="{5A9AF577-27C9-4FF5-AC1D-06B71BF5B4D7}"/>
    <cellStyle name="Millares 8 2 5" xfId="1437" xr:uid="{B9D98CCD-F11D-4591-A536-3A17E8403566}"/>
    <cellStyle name="Millares 8 3" xfId="96" xr:uid="{00000000-0005-0000-0000-000062020000}"/>
    <cellStyle name="Millares 8 3 2" xfId="277" xr:uid="{00000000-0005-0000-0000-000063020000}"/>
    <cellStyle name="Millares 8 3 2 2" xfId="644" xr:uid="{00000000-0005-0000-0000-000064020000}"/>
    <cellStyle name="Millares 8 3 2 2 2" xfId="1309" xr:uid="{2F8AD4C6-0DB1-48F2-87F9-CD42924C910F}"/>
    <cellStyle name="Millares 8 3 2 2 3" xfId="1949" xr:uid="{1BAEFFFF-D206-4B71-8141-F02D150FDA32}"/>
    <cellStyle name="Millares 8 3 2 3" xfId="989" xr:uid="{B3807ED9-E4DD-469B-A5EF-265F23715D3A}"/>
    <cellStyle name="Millares 8 3 2 4" xfId="1629" xr:uid="{76941C2D-0BE8-47CE-AA8F-BAB42675D95D}"/>
    <cellStyle name="Millares 8 3 3" xfId="464" xr:uid="{00000000-0005-0000-0000-000065020000}"/>
    <cellStyle name="Millares 8 3 3 2" xfId="1149" xr:uid="{D5C90511-77D5-40E9-8B24-6E86A70E827A}"/>
    <cellStyle name="Millares 8 3 3 3" xfId="1789" xr:uid="{75D54D0A-120A-4C11-977E-361DD7A1399C}"/>
    <cellStyle name="Millares 8 3 4" xfId="829" xr:uid="{E4E9BC1F-6D6E-4050-9ED6-A127D66B6EF2}"/>
    <cellStyle name="Millares 8 3 5" xfId="1469" xr:uid="{0CC860A7-A17F-40F0-BBBE-1A627FE395CA}"/>
    <cellStyle name="Millares 8 4" xfId="131" xr:uid="{00000000-0005-0000-0000-000066020000}"/>
    <cellStyle name="Millares 8 4 2" xfId="312" xr:uid="{00000000-0005-0000-0000-000067020000}"/>
    <cellStyle name="Millares 8 4 2 2" xfId="679" xr:uid="{00000000-0005-0000-0000-000068020000}"/>
    <cellStyle name="Millares 8 4 2 2 2" xfId="1341" xr:uid="{0B39047E-6B50-457F-9632-4F074371CF55}"/>
    <cellStyle name="Millares 8 4 2 2 3" xfId="1981" xr:uid="{F6882B1E-6C45-41F9-A814-841444BB627C}"/>
    <cellStyle name="Millares 8 4 2 3" xfId="1021" xr:uid="{12D59EEF-F784-40CD-ADD7-8896A3961C32}"/>
    <cellStyle name="Millares 8 4 2 4" xfId="1661" xr:uid="{79A7AB31-16F3-475F-B616-C7C4ACA4E000}"/>
    <cellStyle name="Millares 8 4 3" xfId="499" xr:uid="{00000000-0005-0000-0000-000069020000}"/>
    <cellStyle name="Millares 8 4 3 2" xfId="1181" xr:uid="{23FC4B14-7310-4F61-91FF-2F311099DCD0}"/>
    <cellStyle name="Millares 8 4 3 3" xfId="1821" xr:uid="{9099B897-1914-4430-90BA-54C84EC9A56A}"/>
    <cellStyle name="Millares 8 4 4" xfId="861" xr:uid="{294241FA-F2F8-468E-BF51-0EFCE8B648D5}"/>
    <cellStyle name="Millares 8 4 5" xfId="1501" xr:uid="{5F7009F1-396C-4C61-9294-FD2DC0A4552D}"/>
    <cellStyle name="Millares 8 5" xfId="167" xr:uid="{00000000-0005-0000-0000-00006A020000}"/>
    <cellStyle name="Millares 8 5 2" xfId="347" xr:uid="{00000000-0005-0000-0000-00006B020000}"/>
    <cellStyle name="Millares 8 5 2 2" xfId="714" xr:uid="{00000000-0005-0000-0000-00006C020000}"/>
    <cellStyle name="Millares 8 5 2 2 2" xfId="1373" xr:uid="{1F2C7121-4132-40DE-A9CA-361BAE61919B}"/>
    <cellStyle name="Millares 8 5 2 2 3" xfId="2013" xr:uid="{7E1C1729-2606-417C-951F-C55506ABAC85}"/>
    <cellStyle name="Millares 8 5 2 3" xfId="1053" xr:uid="{A01D527A-E903-4A9A-B94E-C7D819810851}"/>
    <cellStyle name="Millares 8 5 2 4" xfId="1693" xr:uid="{938DAACF-ADFB-4587-85A9-050D97CA2C5A}"/>
    <cellStyle name="Millares 8 5 3" xfId="534" xr:uid="{00000000-0005-0000-0000-00006D020000}"/>
    <cellStyle name="Millares 8 5 3 2" xfId="1213" xr:uid="{65BBE2C8-EDEF-4BB2-882D-2CFC0808E6E2}"/>
    <cellStyle name="Millares 8 5 3 3" xfId="1853" xr:uid="{4D97DE32-FB55-4F41-978A-C09792C9BDC0}"/>
    <cellStyle name="Millares 8 5 4" xfId="893" xr:uid="{B0F3375B-FB38-4F67-8C81-2EA129B94F6F}"/>
    <cellStyle name="Millares 8 5 5" xfId="1533" xr:uid="{C86372EC-818F-400B-931B-2C9E0EBC71C2}"/>
    <cellStyle name="Millares 8 6" xfId="207" xr:uid="{00000000-0005-0000-0000-00006E020000}"/>
    <cellStyle name="Millares 8 6 2" xfId="574" xr:uid="{00000000-0005-0000-0000-00006F020000}"/>
    <cellStyle name="Millares 8 6 2 2" xfId="1245" xr:uid="{F8EFF99F-AD4C-46C1-965F-0FDA868BDA6F}"/>
    <cellStyle name="Millares 8 6 2 3" xfId="1885" xr:uid="{3F81D271-E242-4DB0-B679-97957184C20C}"/>
    <cellStyle name="Millares 8 6 3" xfId="925" xr:uid="{95F50B9F-F142-455E-9AB0-10E911490082}"/>
    <cellStyle name="Millares 8 6 4" xfId="1565" xr:uid="{A37E8013-DD83-4227-9742-5C8FE9F9F2B1}"/>
    <cellStyle name="Millares 8 7" xfId="394" xr:uid="{00000000-0005-0000-0000-000070020000}"/>
    <cellStyle name="Millares 8 7 2" xfId="1085" xr:uid="{D349B3EC-9BFE-4116-B388-47069204DB7F}"/>
    <cellStyle name="Millares 8 7 3" xfId="1725" xr:uid="{E0AB7FA4-94BA-4CC0-9128-B54862E636D8}"/>
    <cellStyle name="Millares 8 8" xfId="765" xr:uid="{7B064802-940B-4E53-8C53-2BE11EB8F5E3}"/>
    <cellStyle name="Millares 8 9" xfId="1405" xr:uid="{D56C3BD2-BCAB-4653-8922-38EF86882BC3}"/>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2 2 2" xfId="1270" xr:uid="{44E97A0A-16B9-4654-A733-1539B25DF37D}"/>
    <cellStyle name="Millares 9 2 2 2 3" xfId="1910" xr:uid="{2D896683-423B-4122-8E58-79523629348D}"/>
    <cellStyle name="Millares 9 2 2 3" xfId="950" xr:uid="{9643F14A-29B3-476A-B2AB-991546280314}"/>
    <cellStyle name="Millares 9 2 2 4" xfId="1590" xr:uid="{AC2C1DD2-7D1C-46C4-910D-57A590AFF5C0}"/>
    <cellStyle name="Millares 9 2 3" xfId="422" xr:uid="{00000000-0005-0000-0000-000075020000}"/>
    <cellStyle name="Millares 9 2 3 2" xfId="1110" xr:uid="{A3312769-1E95-4F39-9E12-969A802C4073}"/>
    <cellStyle name="Millares 9 2 3 3" xfId="1750" xr:uid="{6A06D854-3158-4E57-8E54-C37980459C6E}"/>
    <cellStyle name="Millares 9 2 4" xfId="790" xr:uid="{836D42B6-6452-42C6-A4D6-A4FC74B8CBD7}"/>
    <cellStyle name="Millares 9 2 5" xfId="1430" xr:uid="{53816625-4506-47C9-AC1C-DBC1FDD2C36A}"/>
    <cellStyle name="Millares 9 3" xfId="89" xr:uid="{00000000-0005-0000-0000-000076020000}"/>
    <cellStyle name="Millares 9 3 2" xfId="270" xr:uid="{00000000-0005-0000-0000-000077020000}"/>
    <cellStyle name="Millares 9 3 2 2" xfId="637" xr:uid="{00000000-0005-0000-0000-000078020000}"/>
    <cellStyle name="Millares 9 3 2 2 2" xfId="1302" xr:uid="{5DCA6236-D1C1-440A-936A-AAC5F04204A1}"/>
    <cellStyle name="Millares 9 3 2 2 3" xfId="1942" xr:uid="{62A3D67A-AB50-48A3-9895-AA1D8BDF882C}"/>
    <cellStyle name="Millares 9 3 2 3" xfId="982" xr:uid="{15E9B484-ECF2-4E16-BDFC-76532F500957}"/>
    <cellStyle name="Millares 9 3 2 4" xfId="1622" xr:uid="{3E0D5E15-FC9F-454C-94C2-395683D267D8}"/>
    <cellStyle name="Millares 9 3 3" xfId="457" xr:uid="{00000000-0005-0000-0000-000079020000}"/>
    <cellStyle name="Millares 9 3 3 2" xfId="1142" xr:uid="{4F8303DA-BD59-4C96-AF93-E8A48B2FE928}"/>
    <cellStyle name="Millares 9 3 3 3" xfId="1782" xr:uid="{E7B2AF9A-E34A-43C2-BAF0-49D3E9F2A36F}"/>
    <cellStyle name="Millares 9 3 4" xfId="822" xr:uid="{5CBF866D-406A-4A42-8B37-0568B656AD99}"/>
    <cellStyle name="Millares 9 3 5" xfId="1462" xr:uid="{C1172F7E-3FF4-4EFF-8297-9BC707861853}"/>
    <cellStyle name="Millares 9 4" xfId="124" xr:uid="{00000000-0005-0000-0000-00007A020000}"/>
    <cellStyle name="Millares 9 4 2" xfId="305" xr:uid="{00000000-0005-0000-0000-00007B020000}"/>
    <cellStyle name="Millares 9 4 2 2" xfId="672" xr:uid="{00000000-0005-0000-0000-00007C020000}"/>
    <cellStyle name="Millares 9 4 2 2 2" xfId="1334" xr:uid="{93800C38-5CC6-4273-B099-6AF613D5311E}"/>
    <cellStyle name="Millares 9 4 2 2 3" xfId="1974" xr:uid="{D82DC01C-A565-46ED-AC99-BA87596768A4}"/>
    <cellStyle name="Millares 9 4 2 3" xfId="1014" xr:uid="{52D77B5E-AEFF-4DCC-8698-E244396CE022}"/>
    <cellStyle name="Millares 9 4 2 4" xfId="1654" xr:uid="{22E3BB18-3E06-4150-96CF-E17F28F307FC}"/>
    <cellStyle name="Millares 9 4 3" xfId="492" xr:uid="{00000000-0005-0000-0000-00007D020000}"/>
    <cellStyle name="Millares 9 4 3 2" xfId="1174" xr:uid="{126EDE3B-F462-4DAC-80BD-9AA3036C049A}"/>
    <cellStyle name="Millares 9 4 3 3" xfId="1814" xr:uid="{C9D5BB7E-5D63-4759-B1D3-36377C5030F5}"/>
    <cellStyle name="Millares 9 4 4" xfId="854" xr:uid="{DF5DB6FD-961E-4106-9F20-61C9B85CA02D}"/>
    <cellStyle name="Millares 9 4 5" xfId="1494" xr:uid="{8F2BD87F-244C-4F51-A665-C447E2513802}"/>
    <cellStyle name="Millares 9 5" xfId="160" xr:uid="{00000000-0005-0000-0000-00007E020000}"/>
    <cellStyle name="Millares 9 5 2" xfId="340" xr:uid="{00000000-0005-0000-0000-00007F020000}"/>
    <cellStyle name="Millares 9 5 2 2" xfId="707" xr:uid="{00000000-0005-0000-0000-000080020000}"/>
    <cellStyle name="Millares 9 5 2 2 2" xfId="1366" xr:uid="{A612C52B-0E8A-4C3E-AA9E-018C0A66A2D8}"/>
    <cellStyle name="Millares 9 5 2 2 3" xfId="2006" xr:uid="{7FECD3D7-F6A1-46E1-8353-3C30C6271B80}"/>
    <cellStyle name="Millares 9 5 2 3" xfId="1046" xr:uid="{2857DE85-AE22-4C18-A2D4-CA4F4B380BE2}"/>
    <cellStyle name="Millares 9 5 2 4" xfId="1686" xr:uid="{50682C75-8268-48B0-AEBF-B1CA2317725F}"/>
    <cellStyle name="Millares 9 5 3" xfId="527" xr:uid="{00000000-0005-0000-0000-000081020000}"/>
    <cellStyle name="Millares 9 5 3 2" xfId="1206" xr:uid="{FFC37B3E-29F1-4606-98DA-0854B49F8913}"/>
    <cellStyle name="Millares 9 5 3 3" xfId="1846" xr:uid="{FE72D12A-6309-4499-A4D6-9EE4EFAF4E16}"/>
    <cellStyle name="Millares 9 5 4" xfId="886" xr:uid="{EA08BD7D-EB56-4C7E-A087-184D61592817}"/>
    <cellStyle name="Millares 9 5 5" xfId="1526" xr:uid="{3C298AAD-138F-45A5-8A32-3E6186350557}"/>
    <cellStyle name="Millares 9 6" xfId="200" xr:uid="{00000000-0005-0000-0000-000082020000}"/>
    <cellStyle name="Millares 9 6 2" xfId="567" xr:uid="{00000000-0005-0000-0000-000083020000}"/>
    <cellStyle name="Millares 9 6 2 2" xfId="1238" xr:uid="{9B95BAA4-9198-405F-B151-B1D94513308F}"/>
    <cellStyle name="Millares 9 6 2 3" xfId="1878" xr:uid="{3AB4516C-D1EF-4A4A-8BB7-52A07B2DFAD1}"/>
    <cellStyle name="Millares 9 6 3" xfId="918" xr:uid="{BC1DDEB5-24D1-497F-B9FC-2D82C8D735CA}"/>
    <cellStyle name="Millares 9 6 4" xfId="1558" xr:uid="{D11EED2E-EF4C-4EF4-899C-07463F57742F}"/>
    <cellStyle name="Millares 9 7" xfId="387" xr:uid="{00000000-0005-0000-0000-000084020000}"/>
    <cellStyle name="Millares 9 7 2" xfId="1078" xr:uid="{531F971C-FB52-449D-B76D-97DFBBE1C2D4}"/>
    <cellStyle name="Millares 9 7 3" xfId="1718" xr:uid="{70021939-5295-4F2E-9553-B00A52B26A2F}"/>
    <cellStyle name="Millares 9 8" xfId="758" xr:uid="{C2611BFF-E7CD-4AAF-8A24-AC0A71587068}"/>
    <cellStyle name="Millares 9 9" xfId="1398" xr:uid="{FFB78F7C-430F-4470-B2DA-D1779C5C9097}"/>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E8375B"/>
      <color rgb="FF00FF99"/>
      <color rgb="FF1E325C"/>
      <color rgb="FF4063AC"/>
      <color rgb="FF3E6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32</xdr:col>
      <xdr:colOff>1730375</xdr:colOff>
      <xdr:row>5</xdr:row>
      <xdr:rowOff>88289</xdr:rowOff>
    </xdr:to>
    <xdr:sp macro="" textlink="">
      <xdr:nvSpPr>
        <xdr:cNvPr id="2" name="Rectángulo redondeado 1">
          <a:extLst>
            <a:ext uri="{FF2B5EF4-FFF2-40B4-BE49-F238E27FC236}">
              <a16:creationId xmlns:a16="http://schemas.microsoft.com/office/drawing/2014/main" id="{1A560DCA-1E8B-4B7B-BC57-2DEE9652E1F1}"/>
            </a:ext>
          </a:extLst>
        </xdr:cNvPr>
        <xdr:cNvSpPr/>
      </xdr:nvSpPr>
      <xdr:spPr>
        <a:xfrm>
          <a:off x="63500" y="88289"/>
          <a:ext cx="65722500" cy="128587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85077</xdr:rowOff>
    </xdr:from>
    <xdr:ext cx="3747244" cy="655949"/>
    <xdr:sp macro="" textlink="">
      <xdr:nvSpPr>
        <xdr:cNvPr id="3" name="CuadroTexto 2">
          <a:extLst>
            <a:ext uri="{FF2B5EF4-FFF2-40B4-BE49-F238E27FC236}">
              <a16:creationId xmlns:a16="http://schemas.microsoft.com/office/drawing/2014/main" id="{8FCD32AB-58E7-46CE-B4B8-C8142DE38039}"/>
            </a:ext>
          </a:extLst>
        </xdr:cNvPr>
        <xdr:cNvSpPr txBox="1"/>
      </xdr:nvSpPr>
      <xdr:spPr>
        <a:xfrm>
          <a:off x="29055579" y="294627"/>
          <a:ext cx="3747244"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31 DE DICIEMBRE 2021</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5B27C6EC-6167-496C-8C70-6CF9FE38DEA1}"/>
            </a:ext>
          </a:extLst>
        </xdr:cNvPr>
        <xdr:cNvPicPr>
          <a:picLocks noChangeAspect="1"/>
        </xdr:cNvPicPr>
      </xdr:nvPicPr>
      <xdr:blipFill>
        <a:blip xmlns:r="http://schemas.openxmlformats.org/officeDocument/2006/relationships" r:embed="rId1"/>
        <a:stretch>
          <a:fillRect/>
        </a:stretch>
      </xdr:blipFill>
      <xdr:spPr>
        <a:xfrm>
          <a:off x="271895" y="179212"/>
          <a:ext cx="5017077" cy="847032"/>
        </a:xfrm>
        <a:prstGeom prst="rect">
          <a:avLst/>
        </a:prstGeom>
      </xdr:spPr>
    </xdr:pic>
    <xdr:clientData/>
  </xdr:twoCellAnchor>
  <xdr:twoCellAnchor editAs="oneCell">
    <xdr:from>
      <xdr:col>31</xdr:col>
      <xdr:colOff>381000</xdr:colOff>
      <xdr:row>0</xdr:row>
      <xdr:rowOff>174625</xdr:rowOff>
    </xdr:from>
    <xdr:to>
      <xdr:col>32</xdr:col>
      <xdr:colOff>1444625</xdr:colOff>
      <xdr:row>5</xdr:row>
      <xdr:rowOff>30601</xdr:rowOff>
    </xdr:to>
    <xdr:pic>
      <xdr:nvPicPr>
        <xdr:cNvPr id="5" name="Imagen 4">
          <a:extLst>
            <a:ext uri="{FF2B5EF4-FFF2-40B4-BE49-F238E27FC236}">
              <a16:creationId xmlns:a16="http://schemas.microsoft.com/office/drawing/2014/main" id="{7909A359-35CB-4F37-A854-CA075A4132C4}"/>
            </a:ext>
          </a:extLst>
        </xdr:cNvPr>
        <xdr:cNvPicPr>
          <a:picLocks noChangeAspect="1"/>
        </xdr:cNvPicPr>
      </xdr:nvPicPr>
      <xdr:blipFill>
        <a:blip xmlns:r="http://schemas.openxmlformats.org/officeDocument/2006/relationships" r:embed="rId2"/>
        <a:stretch>
          <a:fillRect/>
        </a:stretch>
      </xdr:blipFill>
      <xdr:spPr>
        <a:xfrm>
          <a:off x="62979300" y="174625"/>
          <a:ext cx="2520950" cy="8656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ELAN~1/AppData/Local/Temp/PES%204T-2019%20MRV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6F2-E2DE-4DF1-870F-BEFDF4C01307}">
  <dimension ref="A1:A4"/>
  <sheetViews>
    <sheetView zoomScale="60" zoomScaleNormal="60" workbookViewId="0">
      <selection activeCell="B2" sqref="B2"/>
    </sheetView>
  </sheetViews>
  <sheetFormatPr baseColWidth="10" defaultColWidth="11.42578125" defaultRowHeight="15" x14ac:dyDescent="0.25"/>
  <cols>
    <col min="1" max="1" width="229.5703125" customWidth="1"/>
  </cols>
  <sheetData>
    <row r="1" spans="1:1" x14ac:dyDescent="0.25">
      <c r="A1" s="16"/>
    </row>
    <row r="2" spans="1:1" ht="296.25" customHeight="1" x14ac:dyDescent="0.25">
      <c r="A2" s="74" t="s">
        <v>650</v>
      </c>
    </row>
    <row r="3" spans="1:1" ht="311.25" customHeight="1" x14ac:dyDescent="0.25">
      <c r="A3" s="74"/>
    </row>
    <row r="4" spans="1:1" ht="311.25" customHeight="1" x14ac:dyDescent="0.25">
      <c r="A4" s="74"/>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FB10F-F537-4F33-B34C-375783E81286}">
  <sheetPr>
    <pageSetUpPr fitToPage="1"/>
  </sheetPr>
  <dimension ref="A1:AH195"/>
  <sheetViews>
    <sheetView tabSelected="1" view="pageBreakPreview" topLeftCell="Z1" zoomScale="85" zoomScaleNormal="85" zoomScaleSheetLayoutView="85" workbookViewId="0">
      <pane ySplit="7" topLeftCell="A145" activePane="bottomLeft" state="frozen"/>
      <selection pane="bottomLeft" activeCell="AA145" sqref="AA145"/>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4" customWidth="1"/>
    <col min="11" max="12" width="35" style="4" customWidth="1"/>
    <col min="13" max="13" width="33.5703125" style="4" bestFit="1" customWidth="1"/>
    <col min="14" max="15" width="35" style="4" customWidth="1"/>
    <col min="16" max="16" width="32.5703125" style="3" customWidth="1"/>
    <col min="17" max="17" width="42.85546875" style="3" customWidth="1"/>
    <col min="18" max="18" width="47.28515625" style="3" customWidth="1"/>
    <col min="19" max="21" width="21.85546875" style="3" customWidth="1"/>
    <col min="22" max="22" width="29.85546875" style="3" customWidth="1" outlineLevel="1"/>
    <col min="23" max="23" width="21.85546875" style="3" customWidth="1"/>
    <col min="24" max="24" width="30.42578125" style="3" customWidth="1" outlineLevel="1"/>
    <col min="25" max="25" width="21.85546875" style="3" customWidth="1"/>
    <col min="26" max="26" width="21.85546875" style="3" customWidth="1" outlineLevel="1"/>
    <col min="27" max="27" width="91.5703125" style="3" customWidth="1" outlineLevel="1"/>
    <col min="28" max="28" width="21.85546875" style="3" customWidth="1"/>
    <col min="29" max="30" width="21.85546875" style="3" hidden="1" customWidth="1" outlineLevel="1"/>
    <col min="31" max="31" width="21.85546875" style="3" customWidth="1" collapsed="1"/>
    <col min="32" max="32" width="21.85546875" style="3" customWidth="1"/>
    <col min="33" max="33" width="26.42578125" style="3" customWidth="1"/>
    <col min="34" max="34" width="52" style="3" customWidth="1"/>
    <col min="35" max="16384" width="11.42578125" style="3"/>
  </cols>
  <sheetData>
    <row r="1" spans="1:34" x14ac:dyDescent="0.25">
      <c r="A1" s="9"/>
      <c r="B1" s="9"/>
      <c r="C1" s="9"/>
      <c r="D1" s="9"/>
      <c r="E1" s="9"/>
      <c r="F1" s="9"/>
      <c r="G1" s="9"/>
      <c r="H1" s="9"/>
      <c r="I1" s="9"/>
      <c r="J1" s="6"/>
      <c r="K1" s="6"/>
      <c r="L1" s="6"/>
      <c r="M1" s="6"/>
      <c r="N1" s="6"/>
      <c r="O1" s="6"/>
      <c r="P1" s="9"/>
      <c r="Q1" s="9"/>
      <c r="R1" s="9"/>
      <c r="S1" s="9"/>
      <c r="T1" s="9"/>
      <c r="U1" s="9"/>
      <c r="V1" s="9"/>
      <c r="W1" s="9"/>
      <c r="X1" s="9"/>
      <c r="Y1" s="9"/>
      <c r="Z1" s="9"/>
      <c r="AA1" s="9"/>
      <c r="AB1" s="9"/>
      <c r="AC1" s="9"/>
      <c r="AD1" s="9"/>
      <c r="AE1" s="9"/>
      <c r="AF1" s="9"/>
      <c r="AG1" s="9"/>
    </row>
    <row r="2" spans="1:34" x14ac:dyDescent="0.25">
      <c r="A2" s="9"/>
      <c r="B2" s="9"/>
      <c r="C2" s="9"/>
      <c r="D2" s="9"/>
      <c r="E2" s="9"/>
      <c r="F2" s="9"/>
      <c r="G2" s="9"/>
      <c r="H2" s="9"/>
      <c r="I2" s="9"/>
      <c r="J2" s="6"/>
      <c r="K2" s="6"/>
      <c r="L2" s="6"/>
      <c r="M2" s="6"/>
      <c r="N2" s="6"/>
      <c r="O2" s="6"/>
      <c r="P2" s="9"/>
      <c r="Q2" s="9"/>
      <c r="R2" s="9"/>
      <c r="S2" s="9"/>
      <c r="T2" s="9"/>
      <c r="U2" s="9"/>
      <c r="V2" s="9"/>
      <c r="W2" s="9"/>
      <c r="X2" s="9"/>
      <c r="Y2" s="9"/>
      <c r="Z2" s="9"/>
      <c r="AA2" s="9"/>
      <c r="AB2" s="9"/>
      <c r="AC2" s="9"/>
      <c r="AD2" s="9"/>
      <c r="AE2" s="9"/>
      <c r="AF2" s="9"/>
      <c r="AG2" s="9"/>
    </row>
    <row r="3" spans="1:34" x14ac:dyDescent="0.25">
      <c r="A3" s="9"/>
      <c r="B3" s="9"/>
      <c r="C3" s="9"/>
      <c r="D3" s="9"/>
      <c r="E3" s="9"/>
      <c r="F3" s="9"/>
      <c r="G3" s="9"/>
      <c r="H3" s="9"/>
      <c r="I3" s="9"/>
      <c r="J3" s="6"/>
      <c r="K3" s="6"/>
      <c r="L3" s="6"/>
      <c r="M3" s="6"/>
      <c r="N3" s="6"/>
      <c r="O3" s="6"/>
      <c r="P3" s="9"/>
      <c r="Q3" s="9"/>
      <c r="R3" s="9"/>
      <c r="S3" s="9"/>
      <c r="T3" s="9"/>
      <c r="U3" s="9"/>
      <c r="V3" s="9"/>
      <c r="W3" s="9"/>
      <c r="X3" s="9"/>
      <c r="Y3" s="9"/>
      <c r="Z3" s="9"/>
      <c r="AA3" s="9"/>
      <c r="AB3" s="9"/>
      <c r="AC3" s="9"/>
      <c r="AD3" s="9"/>
      <c r="AE3" s="9"/>
      <c r="AF3" s="9"/>
      <c r="AG3" s="9"/>
    </row>
    <row r="4" spans="1:34" x14ac:dyDescent="0.25">
      <c r="A4" s="9"/>
      <c r="B4" s="9"/>
      <c r="C4" s="9"/>
      <c r="D4" s="9"/>
      <c r="E4" s="9"/>
      <c r="F4" s="9"/>
      <c r="G4" s="9"/>
      <c r="H4" s="9"/>
      <c r="I4" s="9"/>
      <c r="J4" s="6"/>
      <c r="K4" s="6"/>
      <c r="L4" s="6"/>
      <c r="M4" s="6"/>
      <c r="N4" s="6"/>
      <c r="O4" s="6"/>
      <c r="P4" s="9"/>
      <c r="Q4" s="9"/>
      <c r="R4" s="9"/>
      <c r="S4" s="9"/>
      <c r="T4" s="9"/>
      <c r="U4" s="9"/>
      <c r="V4" s="9"/>
      <c r="W4" s="9"/>
      <c r="X4" s="9"/>
      <c r="Y4" s="9"/>
      <c r="Z4" s="9"/>
      <c r="AA4" s="9"/>
      <c r="AB4" s="9"/>
      <c r="AC4" s="9"/>
      <c r="AD4" s="9"/>
      <c r="AE4" s="9"/>
      <c r="AF4" s="9"/>
      <c r="AG4" s="9"/>
    </row>
    <row r="5" spans="1:34" x14ac:dyDescent="0.25">
      <c r="A5" s="9"/>
      <c r="B5" s="9"/>
      <c r="C5" s="9"/>
      <c r="D5" s="9"/>
      <c r="E5" s="9"/>
      <c r="F5" s="9"/>
      <c r="G5" s="9"/>
      <c r="H5" s="9"/>
      <c r="I5" s="9"/>
      <c r="J5" s="6"/>
      <c r="K5" s="6"/>
      <c r="L5" s="6"/>
      <c r="M5" s="6"/>
      <c r="N5" s="6"/>
      <c r="O5" s="6"/>
      <c r="P5" s="9"/>
      <c r="Q5" s="9"/>
      <c r="R5" s="9"/>
      <c r="S5" s="9"/>
      <c r="T5" s="9"/>
      <c r="U5" s="9"/>
      <c r="V5" s="9"/>
      <c r="W5" s="9"/>
      <c r="X5" s="9"/>
      <c r="Y5" s="9"/>
      <c r="Z5" s="9"/>
      <c r="AA5" s="9"/>
      <c r="AB5" s="9"/>
      <c r="AC5" s="9"/>
      <c r="AD5" s="9"/>
      <c r="AE5" s="9"/>
      <c r="AF5" s="9"/>
      <c r="AG5" s="9"/>
    </row>
    <row r="6" spans="1:34" x14ac:dyDescent="0.25">
      <c r="A6" s="10"/>
      <c r="B6" s="10"/>
      <c r="C6" s="10"/>
      <c r="D6" s="10"/>
      <c r="E6" s="10"/>
      <c r="F6" s="10"/>
      <c r="G6" s="10"/>
      <c r="H6" s="10"/>
      <c r="I6" s="10"/>
      <c r="J6" s="11"/>
      <c r="K6" s="11"/>
      <c r="L6" s="11"/>
      <c r="M6" s="11"/>
      <c r="N6" s="11"/>
      <c r="O6" s="11"/>
      <c r="P6" s="10"/>
      <c r="Q6" s="10"/>
      <c r="R6" s="10"/>
      <c r="S6" s="10"/>
      <c r="T6" s="10"/>
      <c r="U6" s="10"/>
      <c r="V6" s="10"/>
      <c r="W6" s="10"/>
      <c r="X6" s="10"/>
      <c r="Y6" s="10"/>
      <c r="Z6" s="10"/>
      <c r="AA6" s="10"/>
      <c r="AB6" s="10"/>
      <c r="AC6" s="10"/>
      <c r="AD6" s="10"/>
      <c r="AE6" s="10"/>
      <c r="AF6" s="10"/>
      <c r="AG6" s="10"/>
    </row>
    <row r="7" spans="1:34" s="17" customFormat="1" ht="36" x14ac:dyDescent="0.25">
      <c r="A7" s="5" t="s">
        <v>0</v>
      </c>
      <c r="B7" s="5" t="s">
        <v>1</v>
      </c>
      <c r="C7" s="5" t="s">
        <v>2</v>
      </c>
      <c r="D7" s="5" t="s">
        <v>3</v>
      </c>
      <c r="E7" s="5" t="s">
        <v>4</v>
      </c>
      <c r="F7" s="5" t="s">
        <v>5</v>
      </c>
      <c r="G7" s="5" t="s">
        <v>6</v>
      </c>
      <c r="H7" s="5" t="s">
        <v>7</v>
      </c>
      <c r="I7" s="5" t="s">
        <v>8</v>
      </c>
      <c r="J7" s="5" t="s">
        <v>9</v>
      </c>
      <c r="K7" s="5" t="s">
        <v>10</v>
      </c>
      <c r="L7" s="5" t="s">
        <v>582</v>
      </c>
      <c r="M7" s="5" t="s">
        <v>583</v>
      </c>
      <c r="N7" s="5" t="s">
        <v>661</v>
      </c>
      <c r="O7" s="5" t="s">
        <v>662</v>
      </c>
      <c r="P7" s="5" t="s">
        <v>646</v>
      </c>
      <c r="Q7" s="5" t="s">
        <v>11</v>
      </c>
      <c r="R7" s="5" t="s">
        <v>12</v>
      </c>
      <c r="S7" s="5" t="s">
        <v>13</v>
      </c>
      <c r="T7" s="5" t="s">
        <v>14</v>
      </c>
      <c r="U7" s="5" t="s">
        <v>15</v>
      </c>
      <c r="V7" s="5" t="s">
        <v>16</v>
      </c>
      <c r="W7" s="5" t="s">
        <v>17</v>
      </c>
      <c r="X7" s="5" t="s">
        <v>18</v>
      </c>
      <c r="Y7" s="5" t="s">
        <v>19</v>
      </c>
      <c r="Z7" s="5" t="s">
        <v>659</v>
      </c>
      <c r="AA7" s="5" t="s">
        <v>658</v>
      </c>
      <c r="AB7" s="5" t="s">
        <v>20</v>
      </c>
      <c r="AC7" s="5" t="s">
        <v>21</v>
      </c>
      <c r="AD7" s="5" t="s">
        <v>22</v>
      </c>
      <c r="AE7" s="5" t="s">
        <v>23</v>
      </c>
      <c r="AF7" s="5" t="s">
        <v>24</v>
      </c>
      <c r="AG7" s="5" t="s">
        <v>25</v>
      </c>
      <c r="AH7" s="5" t="s">
        <v>660</v>
      </c>
    </row>
    <row r="8" spans="1:34" s="17" customFormat="1" ht="72.75" customHeight="1" x14ac:dyDescent="0.25">
      <c r="A8" s="75" t="s">
        <v>26</v>
      </c>
      <c r="B8" s="75" t="s">
        <v>27</v>
      </c>
      <c r="C8" s="75" t="s">
        <v>28</v>
      </c>
      <c r="D8" s="75" t="s">
        <v>29</v>
      </c>
      <c r="E8" s="75" t="s">
        <v>30</v>
      </c>
      <c r="F8" s="75" t="s">
        <v>31</v>
      </c>
      <c r="G8" s="75" t="s">
        <v>32</v>
      </c>
      <c r="H8" s="81"/>
      <c r="I8" s="75" t="s">
        <v>33</v>
      </c>
      <c r="J8" s="78">
        <v>11287916536</v>
      </c>
      <c r="K8" s="78">
        <v>11124755265</v>
      </c>
      <c r="L8" s="78">
        <v>15016428698</v>
      </c>
      <c r="M8" s="78">
        <v>14622515052.67</v>
      </c>
      <c r="N8" s="78">
        <v>23138051954</v>
      </c>
      <c r="O8" s="78">
        <v>11555171066.950001</v>
      </c>
      <c r="P8" s="75" t="s">
        <v>657</v>
      </c>
      <c r="Q8" s="50" t="s">
        <v>34</v>
      </c>
      <c r="R8" s="50" t="s">
        <v>35</v>
      </c>
      <c r="S8" s="50" t="s">
        <v>36</v>
      </c>
      <c r="T8" s="50">
        <v>0</v>
      </c>
      <c r="U8" s="50">
        <v>1</v>
      </c>
      <c r="V8" s="50">
        <v>1</v>
      </c>
      <c r="W8" s="50">
        <v>1</v>
      </c>
      <c r="X8" s="50">
        <v>1</v>
      </c>
      <c r="Y8" s="50">
        <v>1</v>
      </c>
      <c r="Z8" s="60">
        <v>0</v>
      </c>
      <c r="AA8" s="60"/>
      <c r="AB8" s="50">
        <v>1</v>
      </c>
      <c r="AC8" s="50"/>
      <c r="AD8" s="50"/>
      <c r="AE8" s="50">
        <f>+_xlfn.IFS(S8="Acumulado",U8+W8+Y8+AB8,S8="Capacidad",AB8,S8="Flujo",AB8,S8="Reducción",AB8,S8="Stock",AB8)</f>
        <v>4</v>
      </c>
      <c r="AF8" s="50">
        <f t="shared" ref="AF8:AF28" si="0">+_xlfn.IFS(S8="Acumulado",V8+X8+Z8+AC8,S8="Capacidad",Z8,S8="Flujo",Z8,S8="Reducción",V8,S8="Stock",Z8)</f>
        <v>2</v>
      </c>
      <c r="AG8" s="75" t="s">
        <v>37</v>
      </c>
    </row>
    <row r="9" spans="1:34" s="17" customFormat="1" ht="70.5" customHeight="1" x14ac:dyDescent="0.25">
      <c r="A9" s="76"/>
      <c r="B9" s="76"/>
      <c r="C9" s="76"/>
      <c r="D9" s="76"/>
      <c r="E9" s="76"/>
      <c r="F9" s="76"/>
      <c r="G9" s="76"/>
      <c r="H9" s="82"/>
      <c r="I9" s="76"/>
      <c r="J9" s="79"/>
      <c r="K9" s="79"/>
      <c r="L9" s="79"/>
      <c r="M9" s="79"/>
      <c r="N9" s="79"/>
      <c r="O9" s="79"/>
      <c r="P9" s="76"/>
      <c r="Q9" s="50" t="s">
        <v>38</v>
      </c>
      <c r="R9" s="50" t="s">
        <v>39</v>
      </c>
      <c r="S9" s="50" t="s">
        <v>36</v>
      </c>
      <c r="T9" s="50">
        <v>1</v>
      </c>
      <c r="U9" s="50">
        <v>1</v>
      </c>
      <c r="V9" s="50">
        <v>1</v>
      </c>
      <c r="W9" s="50">
        <v>0</v>
      </c>
      <c r="X9" s="50">
        <v>0</v>
      </c>
      <c r="Y9" s="50">
        <v>0</v>
      </c>
      <c r="Z9" s="60">
        <v>1</v>
      </c>
      <c r="AA9" s="60"/>
      <c r="AB9" s="50">
        <v>0</v>
      </c>
      <c r="AC9" s="50"/>
      <c r="AD9" s="50"/>
      <c r="AE9" s="50">
        <f>+_xlfn.IFS(S9="Acumulado",U9+W9+Y9+AB9,S9="Capacidad",AB9,S9="Flujo",AB9,S9="Reducción",AB9,S9="Stock",AB9)</f>
        <v>1</v>
      </c>
      <c r="AF9" s="50">
        <f t="shared" si="0"/>
        <v>2</v>
      </c>
      <c r="AG9" s="76"/>
    </row>
    <row r="10" spans="1:34" s="17" customFormat="1" ht="47.25" x14ac:dyDescent="0.25">
      <c r="A10" s="76"/>
      <c r="B10" s="76"/>
      <c r="C10" s="76"/>
      <c r="D10" s="76"/>
      <c r="E10" s="76"/>
      <c r="F10" s="76"/>
      <c r="G10" s="76"/>
      <c r="H10" s="82"/>
      <c r="I10" s="76"/>
      <c r="J10" s="79"/>
      <c r="K10" s="79"/>
      <c r="L10" s="79"/>
      <c r="M10" s="79"/>
      <c r="N10" s="79"/>
      <c r="O10" s="79"/>
      <c r="P10" s="76"/>
      <c r="Q10" s="50" t="s">
        <v>40</v>
      </c>
      <c r="R10" s="50" t="s">
        <v>41</v>
      </c>
      <c r="S10" s="50" t="s">
        <v>36</v>
      </c>
      <c r="T10" s="50">
        <v>0</v>
      </c>
      <c r="U10" s="50">
        <v>1</v>
      </c>
      <c r="V10" s="50">
        <v>1</v>
      </c>
      <c r="W10" s="50">
        <v>0</v>
      </c>
      <c r="X10" s="50">
        <v>1</v>
      </c>
      <c r="Y10" s="50">
        <v>0</v>
      </c>
      <c r="Z10" s="60">
        <v>0</v>
      </c>
      <c r="AA10" s="60"/>
      <c r="AB10" s="50">
        <v>0</v>
      </c>
      <c r="AC10" s="50"/>
      <c r="AD10" s="50"/>
      <c r="AE10" s="50">
        <f>+_xlfn.IFS(S10="Acumulado",U10+W10+Y10+AB10,S10="Capacidad",AB10,S10="Flujo",AB10,S10="Reducción",AB10,S10="Stock",AB10)</f>
        <v>1</v>
      </c>
      <c r="AF10" s="50">
        <f t="shared" si="0"/>
        <v>2</v>
      </c>
      <c r="AG10" s="76"/>
    </row>
    <row r="11" spans="1:34" s="17" customFormat="1" ht="48" customHeight="1" x14ac:dyDescent="0.25">
      <c r="A11" s="76"/>
      <c r="B11" s="76"/>
      <c r="C11" s="76"/>
      <c r="D11" s="76"/>
      <c r="E11" s="76"/>
      <c r="F11" s="76"/>
      <c r="G11" s="76"/>
      <c r="H11" s="82"/>
      <c r="I11" s="76"/>
      <c r="J11" s="79"/>
      <c r="K11" s="79"/>
      <c r="L11" s="79"/>
      <c r="M11" s="79"/>
      <c r="N11" s="79"/>
      <c r="O11" s="79"/>
      <c r="P11" s="76"/>
      <c r="Q11" s="50" t="s">
        <v>648</v>
      </c>
      <c r="R11" s="50" t="s">
        <v>649</v>
      </c>
      <c r="S11" s="50" t="s">
        <v>36</v>
      </c>
      <c r="T11" s="50">
        <v>0</v>
      </c>
      <c r="U11" s="50">
        <v>0</v>
      </c>
      <c r="V11" s="50">
        <v>0</v>
      </c>
      <c r="W11" s="50">
        <v>0</v>
      </c>
      <c r="X11" s="28">
        <v>0</v>
      </c>
      <c r="Y11" s="22">
        <v>1394</v>
      </c>
      <c r="Z11" s="60">
        <v>895</v>
      </c>
      <c r="AA11" s="60"/>
      <c r="AB11" s="22">
        <v>2191</v>
      </c>
      <c r="AC11" s="50"/>
      <c r="AD11" s="50"/>
      <c r="AE11" s="22">
        <v>3585</v>
      </c>
      <c r="AF11" s="50">
        <f t="shared" si="0"/>
        <v>895</v>
      </c>
      <c r="AG11" s="76"/>
    </row>
    <row r="12" spans="1:34" s="17" customFormat="1" ht="52.5" customHeight="1" x14ac:dyDescent="0.25">
      <c r="A12" s="76"/>
      <c r="B12" s="76"/>
      <c r="C12" s="76"/>
      <c r="D12" s="76"/>
      <c r="E12" s="76"/>
      <c r="F12" s="76"/>
      <c r="G12" s="76"/>
      <c r="H12" s="82"/>
      <c r="I12" s="76"/>
      <c r="J12" s="79"/>
      <c r="K12" s="79"/>
      <c r="L12" s="79"/>
      <c r="M12" s="79"/>
      <c r="N12" s="79"/>
      <c r="O12" s="79"/>
      <c r="P12" s="76"/>
      <c r="Q12" s="75" t="s">
        <v>42</v>
      </c>
      <c r="R12" s="50" t="s">
        <v>43</v>
      </c>
      <c r="S12" s="50" t="s">
        <v>36</v>
      </c>
      <c r="T12" s="50">
        <v>0</v>
      </c>
      <c r="U12" s="50">
        <v>0</v>
      </c>
      <c r="V12" s="50">
        <v>0</v>
      </c>
      <c r="W12" s="50">
        <v>1</v>
      </c>
      <c r="X12" s="50">
        <v>1</v>
      </c>
      <c r="Y12" s="50">
        <v>0</v>
      </c>
      <c r="Z12" s="60">
        <v>1</v>
      </c>
      <c r="AA12" s="60"/>
      <c r="AB12" s="50">
        <v>0</v>
      </c>
      <c r="AC12" s="50"/>
      <c r="AD12" s="50"/>
      <c r="AE12" s="50">
        <f>+_xlfn.IFS(S12="Acumulado",U12+W12+Y12+AB12,S12="Capacidad",AB12,S12="Flujo",AB12,S12="Reducción",AB12,S12="Stock",AB12)</f>
        <v>1</v>
      </c>
      <c r="AF12" s="50">
        <f t="shared" si="0"/>
        <v>2</v>
      </c>
      <c r="AG12" s="76"/>
    </row>
    <row r="13" spans="1:34" s="17" customFormat="1" ht="55.5" customHeight="1" x14ac:dyDescent="0.25">
      <c r="A13" s="77"/>
      <c r="B13" s="77"/>
      <c r="C13" s="77"/>
      <c r="D13" s="77"/>
      <c r="E13" s="77"/>
      <c r="F13" s="77"/>
      <c r="G13" s="77"/>
      <c r="H13" s="83"/>
      <c r="I13" s="77"/>
      <c r="J13" s="80"/>
      <c r="K13" s="80"/>
      <c r="L13" s="80"/>
      <c r="M13" s="80"/>
      <c r="N13" s="80"/>
      <c r="O13" s="80"/>
      <c r="P13" s="77"/>
      <c r="Q13" s="77"/>
      <c r="R13" s="50" t="s">
        <v>44</v>
      </c>
      <c r="S13" s="50" t="s">
        <v>36</v>
      </c>
      <c r="T13" s="50">
        <v>0</v>
      </c>
      <c r="U13" s="50">
        <v>0</v>
      </c>
      <c r="V13" s="50">
        <v>0</v>
      </c>
      <c r="W13" s="50">
        <v>0</v>
      </c>
      <c r="X13" s="50">
        <v>0</v>
      </c>
      <c r="Y13" s="50">
        <v>1</v>
      </c>
      <c r="Z13" s="60">
        <v>1</v>
      </c>
      <c r="AA13" s="60"/>
      <c r="AB13" s="50">
        <v>0</v>
      </c>
      <c r="AC13" s="50"/>
      <c r="AD13" s="50"/>
      <c r="AE13" s="50">
        <v>1</v>
      </c>
      <c r="AF13" s="50">
        <f t="shared" si="0"/>
        <v>1</v>
      </c>
      <c r="AG13" s="77"/>
    </row>
    <row r="14" spans="1:34" s="17" customFormat="1" ht="94.5" customHeight="1" x14ac:dyDescent="0.25">
      <c r="A14" s="75" t="s">
        <v>26</v>
      </c>
      <c r="B14" s="75" t="s">
        <v>27</v>
      </c>
      <c r="C14" s="75" t="s">
        <v>45</v>
      </c>
      <c r="D14" s="75" t="s">
        <v>29</v>
      </c>
      <c r="E14" s="75" t="s">
        <v>46</v>
      </c>
      <c r="F14" s="75" t="s">
        <v>47</v>
      </c>
      <c r="G14" s="75" t="s">
        <v>48</v>
      </c>
      <c r="H14" s="75" t="s">
        <v>49</v>
      </c>
      <c r="I14" s="75" t="s">
        <v>50</v>
      </c>
      <c r="J14" s="78">
        <v>8616032097</v>
      </c>
      <c r="K14" s="78">
        <v>8009484402</v>
      </c>
      <c r="L14" s="78">
        <v>10748873693</v>
      </c>
      <c r="M14" s="78">
        <v>10131943570.879999</v>
      </c>
      <c r="N14" s="78">
        <v>15940000000</v>
      </c>
      <c r="O14" s="78">
        <v>6480400747.8599997</v>
      </c>
      <c r="P14" s="75" t="s">
        <v>51</v>
      </c>
      <c r="Q14" s="50" t="s">
        <v>52</v>
      </c>
      <c r="R14" s="50" t="s">
        <v>53</v>
      </c>
      <c r="S14" s="50" t="s">
        <v>36</v>
      </c>
      <c r="T14" s="50">
        <v>0</v>
      </c>
      <c r="U14" s="50">
        <v>3</v>
      </c>
      <c r="V14" s="50">
        <v>3</v>
      </c>
      <c r="W14" s="50">
        <v>3</v>
      </c>
      <c r="X14" s="28">
        <v>3</v>
      </c>
      <c r="Y14" s="50">
        <v>3</v>
      </c>
      <c r="Z14" s="60">
        <v>3</v>
      </c>
      <c r="AA14" s="60"/>
      <c r="AB14" s="50">
        <v>3</v>
      </c>
      <c r="AC14" s="50"/>
      <c r="AD14" s="50"/>
      <c r="AE14" s="50">
        <f>+_xlfn.IFS(S14="Acumulado",U14+W14+Y14+AB14,S14="Capacidad",AB14,S14="Flujo",AB14,S14="Reducción",AB14,S14="Stock",AB14)</f>
        <v>12</v>
      </c>
      <c r="AF14" s="50">
        <f t="shared" si="0"/>
        <v>9</v>
      </c>
      <c r="AG14" s="75" t="s">
        <v>54</v>
      </c>
    </row>
    <row r="15" spans="1:34" s="17" customFormat="1" ht="41.25" customHeight="1" x14ac:dyDescent="0.25">
      <c r="A15" s="76"/>
      <c r="B15" s="76"/>
      <c r="C15" s="76"/>
      <c r="D15" s="76"/>
      <c r="E15" s="76"/>
      <c r="F15" s="76"/>
      <c r="G15" s="76"/>
      <c r="H15" s="76"/>
      <c r="I15" s="76"/>
      <c r="J15" s="79"/>
      <c r="K15" s="79"/>
      <c r="L15" s="79"/>
      <c r="M15" s="79"/>
      <c r="N15" s="79"/>
      <c r="O15" s="79"/>
      <c r="P15" s="76"/>
      <c r="Q15" s="50" t="s">
        <v>55</v>
      </c>
      <c r="R15" s="50" t="s">
        <v>56</v>
      </c>
      <c r="S15" s="50" t="s">
        <v>36</v>
      </c>
      <c r="T15" s="21">
        <v>360</v>
      </c>
      <c r="U15" s="50">
        <v>175</v>
      </c>
      <c r="V15" s="50">
        <v>175</v>
      </c>
      <c r="W15" s="21">
        <v>0</v>
      </c>
      <c r="X15" s="28">
        <v>0</v>
      </c>
      <c r="Y15" s="21">
        <v>450</v>
      </c>
      <c r="Z15" s="60">
        <v>0</v>
      </c>
      <c r="AA15" s="60"/>
      <c r="AB15" s="21">
        <v>3250</v>
      </c>
      <c r="AC15" s="50"/>
      <c r="AD15" s="50"/>
      <c r="AE15" s="22">
        <v>3875</v>
      </c>
      <c r="AF15" s="50">
        <f t="shared" si="0"/>
        <v>175</v>
      </c>
      <c r="AG15" s="76"/>
    </row>
    <row r="16" spans="1:34" s="17" customFormat="1" ht="122.25" customHeight="1" x14ac:dyDescent="0.25">
      <c r="A16" s="76"/>
      <c r="B16" s="76"/>
      <c r="C16" s="76"/>
      <c r="D16" s="76"/>
      <c r="E16" s="76"/>
      <c r="F16" s="76"/>
      <c r="G16" s="76"/>
      <c r="H16" s="76"/>
      <c r="I16" s="76"/>
      <c r="J16" s="79"/>
      <c r="K16" s="79"/>
      <c r="L16" s="79"/>
      <c r="M16" s="79"/>
      <c r="N16" s="79"/>
      <c r="O16" s="79"/>
      <c r="P16" s="76"/>
      <c r="Q16" s="50" t="s">
        <v>57</v>
      </c>
      <c r="R16" s="50" t="s">
        <v>58</v>
      </c>
      <c r="S16" s="50" t="s">
        <v>36</v>
      </c>
      <c r="T16" s="50">
        <v>0</v>
      </c>
      <c r="U16" s="50">
        <v>1</v>
      </c>
      <c r="V16" s="50">
        <v>1</v>
      </c>
      <c r="W16" s="50">
        <v>1</v>
      </c>
      <c r="X16" s="28">
        <v>1</v>
      </c>
      <c r="Y16" s="50">
        <v>0</v>
      </c>
      <c r="Z16" s="60">
        <v>0</v>
      </c>
      <c r="AA16" s="60"/>
      <c r="AB16" s="50">
        <v>2</v>
      </c>
      <c r="AC16" s="50"/>
      <c r="AD16" s="50"/>
      <c r="AE16" s="50">
        <f t="shared" ref="AE16:AE19" si="1">+_xlfn.IFS(S16="Acumulado",U16+W16+Y16+AB16,S16="Capacidad",AB16,S16="Flujo",AB16,S16="Reducción",AB16,S16="Stock",AB16)</f>
        <v>4</v>
      </c>
      <c r="AF16" s="50">
        <f t="shared" si="0"/>
        <v>2</v>
      </c>
      <c r="AG16" s="76"/>
    </row>
    <row r="17" spans="1:33" s="17" customFormat="1" ht="122.25" customHeight="1" x14ac:dyDescent="0.25">
      <c r="A17" s="76"/>
      <c r="B17" s="76"/>
      <c r="C17" s="76"/>
      <c r="D17" s="76"/>
      <c r="E17" s="76"/>
      <c r="F17" s="76"/>
      <c r="G17" s="76"/>
      <c r="H17" s="76"/>
      <c r="I17" s="76"/>
      <c r="J17" s="79"/>
      <c r="K17" s="79"/>
      <c r="L17" s="79"/>
      <c r="M17" s="79"/>
      <c r="N17" s="79"/>
      <c r="O17" s="79"/>
      <c r="P17" s="76"/>
      <c r="Q17" s="50" t="s">
        <v>59</v>
      </c>
      <c r="R17" s="50" t="s">
        <v>60</v>
      </c>
      <c r="S17" s="50" t="s">
        <v>36</v>
      </c>
      <c r="T17" s="50">
        <v>0</v>
      </c>
      <c r="U17" s="50">
        <v>0</v>
      </c>
      <c r="V17" s="50">
        <v>0</v>
      </c>
      <c r="W17" s="50">
        <v>2</v>
      </c>
      <c r="X17" s="28">
        <v>2</v>
      </c>
      <c r="Y17" s="50">
        <v>8</v>
      </c>
      <c r="Z17" s="60">
        <v>3</v>
      </c>
      <c r="AA17" s="60"/>
      <c r="AB17" s="50">
        <v>4</v>
      </c>
      <c r="AC17" s="50"/>
      <c r="AD17" s="50"/>
      <c r="AE17" s="50">
        <f t="shared" si="1"/>
        <v>14</v>
      </c>
      <c r="AF17" s="50">
        <f t="shared" si="0"/>
        <v>5</v>
      </c>
      <c r="AG17" s="76"/>
    </row>
    <row r="18" spans="1:33" s="17" customFormat="1" ht="94.5" customHeight="1" x14ac:dyDescent="0.25">
      <c r="A18" s="84" t="s">
        <v>26</v>
      </c>
      <c r="B18" s="84" t="s">
        <v>27</v>
      </c>
      <c r="C18" s="84" t="s">
        <v>45</v>
      </c>
      <c r="D18" s="84" t="s">
        <v>29</v>
      </c>
      <c r="E18" s="84" t="s">
        <v>61</v>
      </c>
      <c r="F18" s="84" t="s">
        <v>62</v>
      </c>
      <c r="G18" s="84" t="s">
        <v>584</v>
      </c>
      <c r="H18" s="84"/>
      <c r="I18" s="84" t="s">
        <v>585</v>
      </c>
      <c r="J18" s="86">
        <v>16831971200</v>
      </c>
      <c r="K18" s="86">
        <v>16831971200</v>
      </c>
      <c r="L18" s="86">
        <v>18000000000</v>
      </c>
      <c r="M18" s="86">
        <v>18000000000</v>
      </c>
      <c r="N18" s="86"/>
      <c r="O18" s="86"/>
      <c r="P18" s="84"/>
      <c r="Q18" s="84" t="s">
        <v>63</v>
      </c>
      <c r="R18" s="51" t="s">
        <v>64</v>
      </c>
      <c r="S18" s="51" t="s">
        <v>36</v>
      </c>
      <c r="T18" s="51">
        <v>0</v>
      </c>
      <c r="U18" s="25">
        <v>22000</v>
      </c>
      <c r="V18" s="25">
        <v>22175</v>
      </c>
      <c r="W18" s="25">
        <v>22000</v>
      </c>
      <c r="X18" s="35">
        <v>24810</v>
      </c>
      <c r="Y18" s="25">
        <v>0</v>
      </c>
      <c r="Z18" s="64">
        <v>26505</v>
      </c>
      <c r="AA18" s="62"/>
      <c r="AB18" s="25">
        <v>0</v>
      </c>
      <c r="AC18" s="51"/>
      <c r="AD18" s="51"/>
      <c r="AE18" s="25">
        <v>44000</v>
      </c>
      <c r="AF18" s="25">
        <f t="shared" si="0"/>
        <v>73490</v>
      </c>
      <c r="AG18" s="84" t="s">
        <v>586</v>
      </c>
    </row>
    <row r="19" spans="1:33" s="17" customFormat="1" x14ac:dyDescent="0.25">
      <c r="A19" s="85"/>
      <c r="B19" s="85"/>
      <c r="C19" s="85"/>
      <c r="D19" s="85"/>
      <c r="E19" s="85"/>
      <c r="F19" s="85"/>
      <c r="G19" s="85"/>
      <c r="H19" s="85"/>
      <c r="I19" s="85"/>
      <c r="J19" s="87"/>
      <c r="K19" s="87"/>
      <c r="L19" s="87"/>
      <c r="M19" s="87"/>
      <c r="N19" s="87"/>
      <c r="O19" s="87"/>
      <c r="P19" s="85"/>
      <c r="Q19" s="85"/>
      <c r="R19" s="51" t="s">
        <v>587</v>
      </c>
      <c r="S19" s="51" t="s">
        <v>36</v>
      </c>
      <c r="T19" s="51">
        <v>0</v>
      </c>
      <c r="U19" s="25">
        <v>0</v>
      </c>
      <c r="V19" s="25">
        <v>0</v>
      </c>
      <c r="W19" s="25">
        <v>30</v>
      </c>
      <c r="X19" s="35">
        <v>30</v>
      </c>
      <c r="Y19" s="25">
        <v>35</v>
      </c>
      <c r="Z19" s="62">
        <v>31</v>
      </c>
      <c r="AA19" s="62"/>
      <c r="AB19" s="25">
        <v>45</v>
      </c>
      <c r="AC19" s="51"/>
      <c r="AD19" s="51"/>
      <c r="AE19" s="25">
        <f t="shared" si="1"/>
        <v>110</v>
      </c>
      <c r="AF19" s="25">
        <f t="shared" si="0"/>
        <v>61</v>
      </c>
      <c r="AG19" s="85"/>
    </row>
    <row r="20" spans="1:33" s="17" customFormat="1" ht="94.5" x14ac:dyDescent="0.25">
      <c r="A20" s="50" t="s">
        <v>26</v>
      </c>
      <c r="B20" s="50" t="s">
        <v>27</v>
      </c>
      <c r="C20" s="50" t="s">
        <v>45</v>
      </c>
      <c r="D20" s="50" t="s">
        <v>29</v>
      </c>
      <c r="E20" s="50" t="s">
        <v>61</v>
      </c>
      <c r="F20" s="50" t="s">
        <v>66</v>
      </c>
      <c r="G20" s="50" t="s">
        <v>67</v>
      </c>
      <c r="H20" s="50" t="s">
        <v>68</v>
      </c>
      <c r="I20" s="50" t="s">
        <v>50</v>
      </c>
      <c r="J20" s="49">
        <v>18906530800</v>
      </c>
      <c r="K20" s="49">
        <v>15870166237</v>
      </c>
      <c r="L20" s="49">
        <v>19744800000</v>
      </c>
      <c r="M20" s="49">
        <v>19744751969</v>
      </c>
      <c r="N20" s="49">
        <v>9324261533</v>
      </c>
      <c r="O20" s="49">
        <v>9295892570</v>
      </c>
      <c r="P20" s="50" t="s">
        <v>69</v>
      </c>
      <c r="Q20" s="50" t="s">
        <v>70</v>
      </c>
      <c r="R20" s="50" t="s">
        <v>588</v>
      </c>
      <c r="S20" s="50" t="s">
        <v>36</v>
      </c>
      <c r="T20" s="50">
        <v>2</v>
      </c>
      <c r="U20" s="50">
        <v>4</v>
      </c>
      <c r="V20" s="50">
        <v>0</v>
      </c>
      <c r="W20" s="50">
        <v>3</v>
      </c>
      <c r="X20" s="28">
        <v>7</v>
      </c>
      <c r="Y20" s="50">
        <v>3</v>
      </c>
      <c r="Z20" s="60">
        <v>0</v>
      </c>
      <c r="AA20" s="60"/>
      <c r="AB20" s="50">
        <v>2</v>
      </c>
      <c r="AC20" s="50"/>
      <c r="AD20" s="50"/>
      <c r="AE20" s="50">
        <v>12</v>
      </c>
      <c r="AF20" s="50">
        <f t="shared" si="0"/>
        <v>7</v>
      </c>
      <c r="AG20" s="50" t="s">
        <v>54</v>
      </c>
    </row>
    <row r="21" spans="1:33" s="17" customFormat="1" ht="47.25" customHeight="1" x14ac:dyDescent="0.25">
      <c r="A21" s="88" t="s">
        <v>26</v>
      </c>
      <c r="B21" s="88" t="s">
        <v>27</v>
      </c>
      <c r="C21" s="88" t="s">
        <v>45</v>
      </c>
      <c r="D21" s="88" t="s">
        <v>29</v>
      </c>
      <c r="E21" s="88" t="s">
        <v>72</v>
      </c>
      <c r="F21" s="88" t="s">
        <v>73</v>
      </c>
      <c r="G21" s="88" t="s">
        <v>74</v>
      </c>
      <c r="H21" s="88"/>
      <c r="I21" s="88" t="s">
        <v>50</v>
      </c>
      <c r="J21" s="89">
        <v>15473887000</v>
      </c>
      <c r="K21" s="89">
        <v>15470949906</v>
      </c>
      <c r="L21" s="89"/>
      <c r="M21" s="89"/>
      <c r="N21" s="89"/>
      <c r="O21" s="89"/>
      <c r="P21" s="88"/>
      <c r="Q21" s="75" t="s">
        <v>75</v>
      </c>
      <c r="R21" s="50" t="s">
        <v>76</v>
      </c>
      <c r="S21" s="50" t="s">
        <v>71</v>
      </c>
      <c r="T21" s="21">
        <v>0</v>
      </c>
      <c r="U21" s="21">
        <v>0</v>
      </c>
      <c r="V21" s="50">
        <v>0</v>
      </c>
      <c r="W21" s="50">
        <v>0</v>
      </c>
      <c r="X21" s="28">
        <v>0</v>
      </c>
      <c r="Y21" s="50">
        <v>0</v>
      </c>
      <c r="Z21" s="60"/>
      <c r="AA21" s="60"/>
      <c r="AB21" s="50">
        <v>34</v>
      </c>
      <c r="AC21" s="50"/>
      <c r="AD21" s="50"/>
      <c r="AE21" s="50">
        <v>34</v>
      </c>
      <c r="AF21" s="50">
        <f t="shared" si="0"/>
        <v>0</v>
      </c>
      <c r="AG21" s="88" t="s">
        <v>54</v>
      </c>
    </row>
    <row r="22" spans="1:33" s="17" customFormat="1" ht="47.25" customHeight="1" x14ac:dyDescent="0.25">
      <c r="A22" s="88"/>
      <c r="B22" s="88"/>
      <c r="C22" s="88"/>
      <c r="D22" s="88"/>
      <c r="E22" s="88"/>
      <c r="F22" s="88"/>
      <c r="G22" s="88"/>
      <c r="H22" s="88"/>
      <c r="I22" s="88"/>
      <c r="J22" s="89"/>
      <c r="K22" s="89"/>
      <c r="L22" s="89"/>
      <c r="M22" s="89"/>
      <c r="N22" s="89"/>
      <c r="O22" s="89"/>
      <c r="P22" s="88"/>
      <c r="Q22" s="77"/>
      <c r="R22" s="50" t="s">
        <v>77</v>
      </c>
      <c r="S22" s="50" t="s">
        <v>36</v>
      </c>
      <c r="T22" s="26">
        <v>0</v>
      </c>
      <c r="U22" s="26">
        <v>0</v>
      </c>
      <c r="V22" s="26">
        <v>0</v>
      </c>
      <c r="W22" s="29">
        <v>0.2</v>
      </c>
      <c r="X22" s="34">
        <v>0.2</v>
      </c>
      <c r="Y22" s="29">
        <v>0.65</v>
      </c>
      <c r="Z22" s="65">
        <v>0</v>
      </c>
      <c r="AA22" s="60"/>
      <c r="AB22" s="29">
        <v>0.15</v>
      </c>
      <c r="AC22" s="50"/>
      <c r="AD22" s="50"/>
      <c r="AE22" s="26">
        <f t="shared" ref="AE22:AE27" si="2">+_xlfn.IFS(S22="Acumulado",U22+W22+Y22+AB22,S22="Capacidad",W22,S22="Flujo",W22,S22="Reducción",W22,S22="Stock",W22)</f>
        <v>1</v>
      </c>
      <c r="AF22" s="26">
        <f t="shared" si="0"/>
        <v>0.2</v>
      </c>
      <c r="AG22" s="88"/>
    </row>
    <row r="23" spans="1:33" s="17" customFormat="1" ht="47.25" x14ac:dyDescent="0.25">
      <c r="A23" s="88"/>
      <c r="B23" s="88"/>
      <c r="C23" s="88"/>
      <c r="D23" s="88"/>
      <c r="E23" s="88"/>
      <c r="F23" s="88"/>
      <c r="G23" s="88"/>
      <c r="H23" s="88"/>
      <c r="I23" s="88"/>
      <c r="J23" s="89"/>
      <c r="K23" s="89"/>
      <c r="L23" s="89"/>
      <c r="M23" s="89"/>
      <c r="N23" s="89"/>
      <c r="O23" s="89"/>
      <c r="P23" s="88"/>
      <c r="Q23" s="50" t="s">
        <v>78</v>
      </c>
      <c r="R23" s="50" t="s">
        <v>79</v>
      </c>
      <c r="S23" s="50" t="s">
        <v>36</v>
      </c>
      <c r="T23" s="21">
        <v>0</v>
      </c>
      <c r="U23" s="50">
        <v>1</v>
      </c>
      <c r="V23" s="50">
        <v>1</v>
      </c>
      <c r="W23" s="50">
        <v>0</v>
      </c>
      <c r="X23" s="28">
        <v>0</v>
      </c>
      <c r="Y23" s="21">
        <v>0</v>
      </c>
      <c r="Z23" s="60"/>
      <c r="AA23" s="60"/>
      <c r="AB23" s="21">
        <v>0</v>
      </c>
      <c r="AC23" s="50"/>
      <c r="AD23" s="50"/>
      <c r="AE23" s="50">
        <v>1</v>
      </c>
      <c r="AF23" s="50">
        <f t="shared" si="0"/>
        <v>1</v>
      </c>
      <c r="AG23" s="88"/>
    </row>
    <row r="24" spans="1:33" s="17" customFormat="1" ht="90" customHeight="1" x14ac:dyDescent="0.25">
      <c r="A24" s="75" t="s">
        <v>26</v>
      </c>
      <c r="B24" s="75" t="s">
        <v>27</v>
      </c>
      <c r="C24" s="75" t="s">
        <v>28</v>
      </c>
      <c r="D24" s="75" t="s">
        <v>29</v>
      </c>
      <c r="E24" s="75" t="s">
        <v>61</v>
      </c>
      <c r="F24" s="75" t="s">
        <v>80</v>
      </c>
      <c r="G24" s="75" t="s">
        <v>81</v>
      </c>
      <c r="H24" s="75" t="s">
        <v>82</v>
      </c>
      <c r="I24" s="75" t="s">
        <v>83</v>
      </c>
      <c r="J24" s="78">
        <v>32120927725</v>
      </c>
      <c r="K24" s="78">
        <v>31975526550</v>
      </c>
      <c r="L24" s="78">
        <v>72916000000</v>
      </c>
      <c r="M24" s="78">
        <v>72520881838.600006</v>
      </c>
      <c r="N24" s="78">
        <v>63191800000</v>
      </c>
      <c r="O24" s="78">
        <v>50514060064</v>
      </c>
      <c r="P24" s="75" t="s">
        <v>84</v>
      </c>
      <c r="Q24" s="50" t="s">
        <v>85</v>
      </c>
      <c r="R24" s="50" t="s">
        <v>85</v>
      </c>
      <c r="S24" s="50" t="s">
        <v>36</v>
      </c>
      <c r="T24" s="50">
        <v>40</v>
      </c>
      <c r="U24" s="50">
        <v>717</v>
      </c>
      <c r="V24" s="50">
        <v>717</v>
      </c>
      <c r="W24" s="22">
        <v>1659</v>
      </c>
      <c r="X24" s="50">
        <v>1659</v>
      </c>
      <c r="Y24" s="22">
        <v>1693</v>
      </c>
      <c r="Z24" s="60">
        <v>1451</v>
      </c>
      <c r="AA24" s="60"/>
      <c r="AB24" s="22">
        <v>1556</v>
      </c>
      <c r="AC24" s="50"/>
      <c r="AD24" s="50"/>
      <c r="AE24" s="22">
        <v>5625</v>
      </c>
      <c r="AF24" s="22">
        <f t="shared" si="0"/>
        <v>3827</v>
      </c>
      <c r="AG24" s="75" t="s">
        <v>86</v>
      </c>
    </row>
    <row r="25" spans="1:33" s="17" customFormat="1" ht="62.25" customHeight="1" x14ac:dyDescent="0.25">
      <c r="A25" s="76"/>
      <c r="B25" s="76"/>
      <c r="C25" s="76"/>
      <c r="D25" s="76"/>
      <c r="E25" s="76"/>
      <c r="F25" s="76"/>
      <c r="G25" s="76"/>
      <c r="H25" s="76"/>
      <c r="I25" s="76"/>
      <c r="J25" s="79"/>
      <c r="K25" s="79"/>
      <c r="L25" s="79"/>
      <c r="M25" s="79"/>
      <c r="N25" s="79"/>
      <c r="O25" s="79"/>
      <c r="P25" s="76"/>
      <c r="Q25" s="50" t="s">
        <v>87</v>
      </c>
      <c r="R25" s="50" t="s">
        <v>88</v>
      </c>
      <c r="S25" s="50" t="s">
        <v>36</v>
      </c>
      <c r="T25" s="50">
        <v>0</v>
      </c>
      <c r="U25" s="50">
        <v>3</v>
      </c>
      <c r="V25" s="50">
        <v>3</v>
      </c>
      <c r="W25" s="50">
        <v>4</v>
      </c>
      <c r="X25" s="50">
        <v>3</v>
      </c>
      <c r="Y25" s="50">
        <v>3</v>
      </c>
      <c r="Z25" s="60">
        <v>3</v>
      </c>
      <c r="AA25" s="60"/>
      <c r="AB25" s="50">
        <v>3</v>
      </c>
      <c r="AC25" s="50"/>
      <c r="AD25" s="50"/>
      <c r="AE25" s="50">
        <v>13</v>
      </c>
      <c r="AF25" s="50">
        <f t="shared" si="0"/>
        <v>9</v>
      </c>
      <c r="AG25" s="76"/>
    </row>
    <row r="26" spans="1:33" s="17" customFormat="1" ht="93.75" customHeight="1" x14ac:dyDescent="0.25">
      <c r="A26" s="76"/>
      <c r="B26" s="76"/>
      <c r="C26" s="76"/>
      <c r="D26" s="76"/>
      <c r="E26" s="76"/>
      <c r="F26" s="76"/>
      <c r="G26" s="76"/>
      <c r="H26" s="76"/>
      <c r="I26" s="76"/>
      <c r="J26" s="79"/>
      <c r="K26" s="79"/>
      <c r="L26" s="79"/>
      <c r="M26" s="79"/>
      <c r="N26" s="79"/>
      <c r="O26" s="79"/>
      <c r="P26" s="76"/>
      <c r="Q26" s="50" t="s">
        <v>89</v>
      </c>
      <c r="R26" s="50" t="s">
        <v>90</v>
      </c>
      <c r="S26" s="50" t="s">
        <v>36</v>
      </c>
      <c r="T26" s="50">
        <v>0</v>
      </c>
      <c r="U26" s="50">
        <v>3</v>
      </c>
      <c r="V26" s="50">
        <v>3</v>
      </c>
      <c r="W26" s="50">
        <v>3</v>
      </c>
      <c r="X26" s="50">
        <v>3</v>
      </c>
      <c r="Y26" s="50">
        <v>3</v>
      </c>
      <c r="Z26" s="60">
        <v>2</v>
      </c>
      <c r="AA26" s="60"/>
      <c r="AB26" s="50">
        <v>3</v>
      </c>
      <c r="AC26" s="50"/>
      <c r="AD26" s="50"/>
      <c r="AE26" s="50">
        <f t="shared" si="2"/>
        <v>12</v>
      </c>
      <c r="AF26" s="50">
        <f t="shared" si="0"/>
        <v>8</v>
      </c>
      <c r="AG26" s="76"/>
    </row>
    <row r="27" spans="1:33" s="17" customFormat="1" ht="31.5" x14ac:dyDescent="0.25">
      <c r="A27" s="77"/>
      <c r="B27" s="77"/>
      <c r="C27" s="77"/>
      <c r="D27" s="77"/>
      <c r="E27" s="77"/>
      <c r="F27" s="77"/>
      <c r="G27" s="77"/>
      <c r="H27" s="77"/>
      <c r="I27" s="77"/>
      <c r="J27" s="80"/>
      <c r="K27" s="80"/>
      <c r="L27" s="80"/>
      <c r="M27" s="80"/>
      <c r="N27" s="80"/>
      <c r="O27" s="80"/>
      <c r="P27" s="77"/>
      <c r="Q27" s="50" t="s">
        <v>91</v>
      </c>
      <c r="R27" s="50" t="s">
        <v>92</v>
      </c>
      <c r="S27" s="50" t="s">
        <v>36</v>
      </c>
      <c r="T27" s="50">
        <v>0</v>
      </c>
      <c r="U27" s="50">
        <v>0</v>
      </c>
      <c r="V27" s="50">
        <v>0</v>
      </c>
      <c r="W27" s="50">
        <v>10</v>
      </c>
      <c r="X27" s="50">
        <v>0</v>
      </c>
      <c r="Y27" s="50">
        <v>10</v>
      </c>
      <c r="Z27" s="60">
        <v>0</v>
      </c>
      <c r="AA27" s="60"/>
      <c r="AB27" s="50">
        <v>10</v>
      </c>
      <c r="AC27" s="50"/>
      <c r="AD27" s="50"/>
      <c r="AE27" s="50">
        <f t="shared" si="2"/>
        <v>30</v>
      </c>
      <c r="AF27" s="50">
        <f t="shared" si="0"/>
        <v>0</v>
      </c>
      <c r="AG27" s="77"/>
    </row>
    <row r="28" spans="1:33" s="17" customFormat="1" ht="48.95" customHeight="1" x14ac:dyDescent="0.25">
      <c r="A28" s="84" t="s">
        <v>26</v>
      </c>
      <c r="B28" s="84" t="s">
        <v>93</v>
      </c>
      <c r="C28" s="84" t="s">
        <v>28</v>
      </c>
      <c r="D28" s="84" t="s">
        <v>29</v>
      </c>
      <c r="E28" s="84" t="s">
        <v>30</v>
      </c>
      <c r="F28" s="84" t="s">
        <v>94</v>
      </c>
      <c r="G28" s="84" t="s">
        <v>95</v>
      </c>
      <c r="H28" s="84" t="s">
        <v>96</v>
      </c>
      <c r="I28" s="84" t="s">
        <v>97</v>
      </c>
      <c r="J28" s="84"/>
      <c r="K28" s="84"/>
      <c r="L28" s="84"/>
      <c r="M28" s="84"/>
      <c r="N28" s="84"/>
      <c r="O28" s="84"/>
      <c r="P28" s="84"/>
      <c r="Q28" s="51" t="s">
        <v>98</v>
      </c>
      <c r="R28" s="51" t="s">
        <v>99</v>
      </c>
      <c r="S28" s="51" t="s">
        <v>36</v>
      </c>
      <c r="T28" s="23">
        <v>0</v>
      </c>
      <c r="U28" s="23">
        <v>1</v>
      </c>
      <c r="V28" s="23">
        <v>1</v>
      </c>
      <c r="W28" s="23">
        <v>0</v>
      </c>
      <c r="X28" s="23">
        <v>0</v>
      </c>
      <c r="Y28" s="23">
        <v>0</v>
      </c>
      <c r="Z28" s="66"/>
      <c r="AA28" s="62"/>
      <c r="AB28" s="23">
        <v>0</v>
      </c>
      <c r="AC28" s="51"/>
      <c r="AD28" s="51"/>
      <c r="AE28" s="24">
        <v>1</v>
      </c>
      <c r="AF28" s="24">
        <f t="shared" si="0"/>
        <v>1</v>
      </c>
      <c r="AG28" s="84" t="s">
        <v>100</v>
      </c>
    </row>
    <row r="29" spans="1:33" s="17" customFormat="1" ht="41.1" customHeight="1" x14ac:dyDescent="0.25">
      <c r="A29" s="90"/>
      <c r="B29" s="90"/>
      <c r="C29" s="90"/>
      <c r="D29" s="90"/>
      <c r="E29" s="90"/>
      <c r="F29" s="90"/>
      <c r="G29" s="90"/>
      <c r="H29" s="90"/>
      <c r="I29" s="90"/>
      <c r="J29" s="90"/>
      <c r="K29" s="90"/>
      <c r="L29" s="90"/>
      <c r="M29" s="90"/>
      <c r="N29" s="90"/>
      <c r="O29" s="90"/>
      <c r="P29" s="90"/>
      <c r="Q29" s="51" t="s">
        <v>101</v>
      </c>
      <c r="R29" s="51" t="s">
        <v>102</v>
      </c>
      <c r="S29" s="51" t="s">
        <v>103</v>
      </c>
      <c r="T29" s="51">
        <v>0</v>
      </c>
      <c r="U29" s="51">
        <v>1</v>
      </c>
      <c r="V29" s="51">
        <v>1</v>
      </c>
      <c r="W29" s="51">
        <v>0</v>
      </c>
      <c r="X29" s="51">
        <v>0</v>
      </c>
      <c r="Y29" s="51">
        <v>0</v>
      </c>
      <c r="Z29" s="62"/>
      <c r="AA29" s="62"/>
      <c r="AB29" s="51">
        <v>0</v>
      </c>
      <c r="AC29" s="51"/>
      <c r="AD29" s="51"/>
      <c r="AE29" s="25">
        <f>+_xlfn.IFS(S29="Acumulado",U29+W29+Y29+AB29,S29="Capacidad",U29,S29="Flujo",U29,S29="Reducción",U29,S29="Stock",U29)</f>
        <v>1</v>
      </c>
      <c r="AF29" s="25">
        <f>+_xlfn.IFS(S29="Acumulado",V29+X29+Z29+AC29,S29="Capacidad",Z29,S29="Flujo",V29,S29="Reducción",Z29,S29="Stock",Z29)</f>
        <v>1</v>
      </c>
      <c r="AG29" s="90"/>
    </row>
    <row r="30" spans="1:33" s="17" customFormat="1" ht="34.5" customHeight="1" x14ac:dyDescent="0.25">
      <c r="A30" s="90"/>
      <c r="B30" s="90"/>
      <c r="C30" s="90"/>
      <c r="D30" s="90"/>
      <c r="E30" s="90"/>
      <c r="F30" s="90"/>
      <c r="G30" s="90"/>
      <c r="H30" s="90"/>
      <c r="I30" s="90"/>
      <c r="J30" s="90"/>
      <c r="K30" s="90"/>
      <c r="L30" s="90"/>
      <c r="M30" s="90"/>
      <c r="N30" s="90"/>
      <c r="O30" s="90"/>
      <c r="P30" s="90"/>
      <c r="Q30" s="84" t="s">
        <v>104</v>
      </c>
      <c r="R30" s="51" t="s">
        <v>105</v>
      </c>
      <c r="S30" s="51" t="s">
        <v>36</v>
      </c>
      <c r="T30" s="51">
        <v>0</v>
      </c>
      <c r="U30" s="25">
        <v>300000</v>
      </c>
      <c r="V30" s="25">
        <f>17885+14471+15027+13543+12160+11044+40759+91944+66928+90424+78329+89240+131937</f>
        <v>673691</v>
      </c>
      <c r="W30" s="25">
        <v>624000</v>
      </c>
      <c r="X30" s="25">
        <v>1741934</v>
      </c>
      <c r="Y30" s="25">
        <v>2252848</v>
      </c>
      <c r="Z30" s="64">
        <v>2691373</v>
      </c>
      <c r="AA30" s="62"/>
      <c r="AB30" s="25">
        <v>775757</v>
      </c>
      <c r="AC30" s="51"/>
      <c r="AD30" s="51"/>
      <c r="AE30" s="25">
        <v>3952605</v>
      </c>
      <c r="AF30" s="25">
        <f>+_xlfn.IFS(S30="Acumulado",V30+X30+Z30+AC30,S30="Capacidad",Z30,S30="Flujo",Z30,S30="Reducción",V30,S30="Stock",Z30)</f>
        <v>5106998</v>
      </c>
      <c r="AG30" s="90"/>
    </row>
    <row r="31" spans="1:33" s="17" customFormat="1" ht="62.45" customHeight="1" x14ac:dyDescent="0.25">
      <c r="A31" s="90"/>
      <c r="B31" s="90"/>
      <c r="C31" s="90"/>
      <c r="D31" s="90"/>
      <c r="E31" s="90"/>
      <c r="F31" s="90"/>
      <c r="G31" s="90"/>
      <c r="H31" s="90"/>
      <c r="I31" s="90"/>
      <c r="J31" s="90"/>
      <c r="K31" s="90"/>
      <c r="L31" s="90"/>
      <c r="M31" s="90"/>
      <c r="N31" s="90"/>
      <c r="O31" s="90"/>
      <c r="P31" s="90"/>
      <c r="Q31" s="85"/>
      <c r="R31" s="51" t="s">
        <v>106</v>
      </c>
      <c r="S31" s="51" t="s">
        <v>36</v>
      </c>
      <c r="T31" s="51">
        <v>0</v>
      </c>
      <c r="U31" s="25">
        <v>40000</v>
      </c>
      <c r="V31" s="25">
        <v>13777</v>
      </c>
      <c r="W31" s="25">
        <v>500000</v>
      </c>
      <c r="X31" s="25">
        <v>802391</v>
      </c>
      <c r="Y31" s="25">
        <v>560000</v>
      </c>
      <c r="Z31" s="64">
        <v>1177892</v>
      </c>
      <c r="AA31" s="62"/>
      <c r="AB31" s="25">
        <v>621600</v>
      </c>
      <c r="AC31" s="51"/>
      <c r="AD31" s="51"/>
      <c r="AE31" s="25">
        <v>1721600</v>
      </c>
      <c r="AF31" s="25">
        <f>+_xlfn.IFS(S31="Acumulado",V31+X31+Z31+AC31,S31="Capacidad",Z31,S31="Flujo",Z31,S31="Reducción",V31,S31="Stock",Z31)</f>
        <v>1994060</v>
      </c>
      <c r="AG31" s="90"/>
    </row>
    <row r="32" spans="1:33" s="17" customFormat="1" ht="42.6" customHeight="1" x14ac:dyDescent="0.25">
      <c r="A32" s="90"/>
      <c r="B32" s="90"/>
      <c r="C32" s="90"/>
      <c r="D32" s="90"/>
      <c r="E32" s="90"/>
      <c r="F32" s="90"/>
      <c r="G32" s="90"/>
      <c r="H32" s="90"/>
      <c r="I32" s="90"/>
      <c r="J32" s="90"/>
      <c r="K32" s="90"/>
      <c r="L32" s="90"/>
      <c r="M32" s="90"/>
      <c r="N32" s="90"/>
      <c r="O32" s="90"/>
      <c r="P32" s="90"/>
      <c r="Q32" s="51" t="s">
        <v>107</v>
      </c>
      <c r="R32" s="51" t="s">
        <v>108</v>
      </c>
      <c r="S32" s="51" t="s">
        <v>71</v>
      </c>
      <c r="T32" s="25">
        <v>1337</v>
      </c>
      <c r="U32" s="25">
        <v>1290</v>
      </c>
      <c r="V32" s="25">
        <v>1283</v>
      </c>
      <c r="W32" s="25">
        <v>1370</v>
      </c>
      <c r="X32" s="25">
        <v>1306</v>
      </c>
      <c r="Y32" s="25">
        <v>1530</v>
      </c>
      <c r="Z32" s="62">
        <v>0</v>
      </c>
      <c r="AA32" s="62"/>
      <c r="AB32" s="25">
        <v>1650</v>
      </c>
      <c r="AC32" s="51"/>
      <c r="AD32" s="51"/>
      <c r="AE32" s="25">
        <f>+_xlfn.IFS(S32="Acumulado",U32+W32+Y32+AB32,S32="Capacidad",AB32,S32="Flujo",AB32,S32="Reducción",AB32,S32="Stock",AB32)</f>
        <v>1650</v>
      </c>
      <c r="AF32" s="25">
        <f t="shared" ref="AF32:AF38" si="3">+_xlfn.IFS(S32="Acumulado",V32+X32+Z32+AC32,S32="Capacidad",X32,S32="Flujo",X32,S32="Reducción",V32,S32="Stock",X32)</f>
        <v>1306</v>
      </c>
      <c r="AG32" s="90"/>
    </row>
    <row r="33" spans="1:33" s="17" customFormat="1" ht="42.6" customHeight="1" x14ac:dyDescent="0.25">
      <c r="A33" s="90"/>
      <c r="B33" s="90"/>
      <c r="C33" s="90"/>
      <c r="D33" s="90"/>
      <c r="E33" s="90"/>
      <c r="F33" s="90"/>
      <c r="G33" s="90"/>
      <c r="H33" s="90"/>
      <c r="I33" s="90"/>
      <c r="J33" s="90"/>
      <c r="K33" s="90"/>
      <c r="L33" s="90"/>
      <c r="M33" s="90"/>
      <c r="N33" s="90"/>
      <c r="O33" s="90"/>
      <c r="P33" s="90"/>
      <c r="Q33" s="51" t="s">
        <v>109</v>
      </c>
      <c r="R33" s="51" t="s">
        <v>110</v>
      </c>
      <c r="S33" s="51" t="s">
        <v>71</v>
      </c>
      <c r="T33" s="25">
        <v>0</v>
      </c>
      <c r="U33" s="25">
        <v>0</v>
      </c>
      <c r="V33" s="25">
        <v>0</v>
      </c>
      <c r="W33" s="25">
        <v>1</v>
      </c>
      <c r="X33" s="51">
        <v>1</v>
      </c>
      <c r="Y33" s="25">
        <v>0</v>
      </c>
      <c r="Z33" s="62">
        <v>0</v>
      </c>
      <c r="AA33" s="62"/>
      <c r="AB33" s="25">
        <v>0</v>
      </c>
      <c r="AC33" s="51"/>
      <c r="AD33" s="51"/>
      <c r="AE33" s="25">
        <f>+_xlfn.IFS(S33="Acumulado",U33+W33+Y33+AB33,S33="Capacidad",W33,S33="Flujo",AB33,S33="Reducción",AB33,S33="Stock",AB33)</f>
        <v>1</v>
      </c>
      <c r="AF33" s="25">
        <f t="shared" si="3"/>
        <v>1</v>
      </c>
      <c r="AG33" s="90"/>
    </row>
    <row r="34" spans="1:33" s="17" customFormat="1" ht="42.6" customHeight="1" x14ac:dyDescent="0.25">
      <c r="A34" s="90"/>
      <c r="B34" s="90"/>
      <c r="C34" s="90"/>
      <c r="D34" s="90"/>
      <c r="E34" s="90"/>
      <c r="F34" s="90"/>
      <c r="G34" s="90"/>
      <c r="H34" s="90"/>
      <c r="I34" s="90"/>
      <c r="J34" s="90"/>
      <c r="K34" s="90"/>
      <c r="L34" s="90"/>
      <c r="M34" s="90"/>
      <c r="N34" s="90"/>
      <c r="O34" s="90"/>
      <c r="P34" s="90"/>
      <c r="Q34" s="51" t="s">
        <v>111</v>
      </c>
      <c r="R34" s="51" t="s">
        <v>112</v>
      </c>
      <c r="S34" s="51" t="s">
        <v>36</v>
      </c>
      <c r="T34" s="25">
        <v>0</v>
      </c>
      <c r="U34" s="25">
        <v>0</v>
      </c>
      <c r="V34" s="25">
        <v>0</v>
      </c>
      <c r="W34" s="25">
        <v>7</v>
      </c>
      <c r="X34" s="51">
        <v>7</v>
      </c>
      <c r="Y34" s="25">
        <v>0</v>
      </c>
      <c r="Z34" s="62">
        <v>0</v>
      </c>
      <c r="AA34" s="62"/>
      <c r="AB34" s="25">
        <v>0</v>
      </c>
      <c r="AC34" s="51"/>
      <c r="AD34" s="51"/>
      <c r="AE34" s="25">
        <f t="shared" ref="AE34:AE67" si="4">+_xlfn.IFS(S34="Acumulado",U34+W34+Y34+AB34,S34="Capacidad",AB34,S34="Flujo",AB34,S34="Reducción",AB34,S34="Stock",AB34)</f>
        <v>7</v>
      </c>
      <c r="AF34" s="25">
        <f>+_xlfn.IFS(S34="Acumulado",V34+X34+Z34+AC34,S34="Capacidad",Z34,S34="Flujo",Z34,S34="Reducción",V34,S34="Stock",Z34)</f>
        <v>7</v>
      </c>
      <c r="AG34" s="90"/>
    </row>
    <row r="35" spans="1:33" s="17" customFormat="1" ht="42.6" customHeight="1" x14ac:dyDescent="0.25">
      <c r="A35" s="90"/>
      <c r="B35" s="90"/>
      <c r="C35" s="90"/>
      <c r="D35" s="90"/>
      <c r="E35" s="90"/>
      <c r="F35" s="90"/>
      <c r="G35" s="90"/>
      <c r="H35" s="90"/>
      <c r="I35" s="90"/>
      <c r="J35" s="90"/>
      <c r="K35" s="90"/>
      <c r="L35" s="90"/>
      <c r="M35" s="90"/>
      <c r="N35" s="90"/>
      <c r="O35" s="90"/>
      <c r="P35" s="90"/>
      <c r="Q35" s="51" t="s">
        <v>113</v>
      </c>
      <c r="R35" s="51" t="s">
        <v>114</v>
      </c>
      <c r="S35" s="51" t="s">
        <v>36</v>
      </c>
      <c r="T35" s="25">
        <v>0</v>
      </c>
      <c r="U35" s="25">
        <v>0</v>
      </c>
      <c r="V35" s="25">
        <v>0</v>
      </c>
      <c r="W35" s="25">
        <v>20</v>
      </c>
      <c r="X35" s="51">
        <v>27</v>
      </c>
      <c r="Y35" s="25">
        <v>0</v>
      </c>
      <c r="Z35" s="62">
        <v>0</v>
      </c>
      <c r="AA35" s="62"/>
      <c r="AB35" s="25">
        <v>0</v>
      </c>
      <c r="AC35" s="51"/>
      <c r="AD35" s="51"/>
      <c r="AE35" s="25">
        <f t="shared" si="4"/>
        <v>20</v>
      </c>
      <c r="AF35" s="25">
        <f>+_xlfn.IFS(S35="Acumulado",V35+X35+Z35+AC35,S35="Capacidad",Z35,S35="Flujo",Z35,S35="Reducción",V35,S35="Stock",Z35)</f>
        <v>27</v>
      </c>
      <c r="AG35" s="90"/>
    </row>
    <row r="36" spans="1:33" s="17" customFormat="1" ht="42.6" customHeight="1" x14ac:dyDescent="0.25">
      <c r="A36" s="90"/>
      <c r="B36" s="90"/>
      <c r="C36" s="90"/>
      <c r="D36" s="90"/>
      <c r="E36" s="90"/>
      <c r="F36" s="90"/>
      <c r="G36" s="90"/>
      <c r="H36" s="90"/>
      <c r="I36" s="90"/>
      <c r="J36" s="90"/>
      <c r="K36" s="90"/>
      <c r="L36" s="90"/>
      <c r="M36" s="90"/>
      <c r="N36" s="90"/>
      <c r="O36" s="90"/>
      <c r="P36" s="90"/>
      <c r="Q36" s="51" t="s">
        <v>115</v>
      </c>
      <c r="R36" s="51" t="s">
        <v>116</v>
      </c>
      <c r="S36" s="51" t="s">
        <v>36</v>
      </c>
      <c r="T36" s="25">
        <v>0</v>
      </c>
      <c r="U36" s="25">
        <v>0</v>
      </c>
      <c r="V36" s="25">
        <v>0</v>
      </c>
      <c r="W36" s="25">
        <v>150</v>
      </c>
      <c r="X36" s="51">
        <v>168</v>
      </c>
      <c r="Y36" s="25">
        <v>0</v>
      </c>
      <c r="Z36" s="62">
        <v>0</v>
      </c>
      <c r="AA36" s="62"/>
      <c r="AB36" s="25">
        <v>0</v>
      </c>
      <c r="AC36" s="51"/>
      <c r="AD36" s="51"/>
      <c r="AE36" s="25">
        <f t="shared" si="4"/>
        <v>150</v>
      </c>
      <c r="AF36" s="25">
        <f>+_xlfn.IFS(S36="Acumulado",V36+X36+Z36+AC36,S36="Capacidad",Z36,S36="Flujo",Z36,S36="Reducción",V36,S36="Stock",Z36)</f>
        <v>168</v>
      </c>
      <c r="AG36" s="90"/>
    </row>
    <row r="37" spans="1:33" s="17" customFormat="1" ht="42.6" customHeight="1" x14ac:dyDescent="0.25">
      <c r="A37" s="90"/>
      <c r="B37" s="90"/>
      <c r="C37" s="90"/>
      <c r="D37" s="90"/>
      <c r="E37" s="90"/>
      <c r="F37" s="90"/>
      <c r="G37" s="90"/>
      <c r="H37" s="90"/>
      <c r="I37" s="90"/>
      <c r="J37" s="90"/>
      <c r="K37" s="90"/>
      <c r="L37" s="90"/>
      <c r="M37" s="90"/>
      <c r="N37" s="90"/>
      <c r="O37" s="90"/>
      <c r="P37" s="90"/>
      <c r="Q37" s="51" t="s">
        <v>117</v>
      </c>
      <c r="R37" s="51" t="s">
        <v>118</v>
      </c>
      <c r="S37" s="51" t="s">
        <v>103</v>
      </c>
      <c r="T37" s="24">
        <v>0</v>
      </c>
      <c r="U37" s="24">
        <v>0</v>
      </c>
      <c r="V37" s="24">
        <v>0</v>
      </c>
      <c r="W37" s="24">
        <v>1</v>
      </c>
      <c r="X37" s="24">
        <v>1</v>
      </c>
      <c r="Y37" s="24">
        <v>1</v>
      </c>
      <c r="Z37" s="66">
        <v>1</v>
      </c>
      <c r="AA37" s="62"/>
      <c r="AB37" s="24">
        <v>1</v>
      </c>
      <c r="AC37" s="24"/>
      <c r="AD37" s="24"/>
      <c r="AE37" s="24">
        <f t="shared" si="4"/>
        <v>1</v>
      </c>
      <c r="AF37" s="24">
        <f>+_xlfn.IFS(S37="Acumulado",V37+X37+Z37+AC37,S37="Capacidad",Z37,S37="Flujo",X37,S37="Reducción",Z37,S37="Stock",Z37)</f>
        <v>1</v>
      </c>
      <c r="AG37" s="90"/>
    </row>
    <row r="38" spans="1:33" s="17" customFormat="1" ht="42.6" customHeight="1" x14ac:dyDescent="0.25">
      <c r="A38" s="85"/>
      <c r="B38" s="85"/>
      <c r="C38" s="85"/>
      <c r="D38" s="85"/>
      <c r="E38" s="85"/>
      <c r="F38" s="85"/>
      <c r="G38" s="85"/>
      <c r="H38" s="85"/>
      <c r="I38" s="85"/>
      <c r="J38" s="85"/>
      <c r="K38" s="85"/>
      <c r="L38" s="85"/>
      <c r="M38" s="85"/>
      <c r="N38" s="85"/>
      <c r="O38" s="85"/>
      <c r="P38" s="85"/>
      <c r="Q38" s="51" t="s">
        <v>119</v>
      </c>
      <c r="R38" s="51" t="s">
        <v>120</v>
      </c>
      <c r="S38" s="51" t="s">
        <v>103</v>
      </c>
      <c r="T38" s="24">
        <v>0</v>
      </c>
      <c r="U38" s="24">
        <v>0</v>
      </c>
      <c r="V38" s="24">
        <v>0</v>
      </c>
      <c r="W38" s="24">
        <v>1</v>
      </c>
      <c r="X38" s="24">
        <v>1</v>
      </c>
      <c r="Y38" s="24">
        <v>1</v>
      </c>
      <c r="Z38" s="66">
        <v>1</v>
      </c>
      <c r="AA38" s="62"/>
      <c r="AB38" s="24">
        <v>1</v>
      </c>
      <c r="AC38" s="24"/>
      <c r="AD38" s="24"/>
      <c r="AE38" s="24">
        <f t="shared" si="4"/>
        <v>1</v>
      </c>
      <c r="AF38" s="24">
        <f t="shared" si="3"/>
        <v>1</v>
      </c>
      <c r="AG38" s="85"/>
    </row>
    <row r="39" spans="1:33" s="8" customFormat="1" ht="88.5" customHeight="1" x14ac:dyDescent="0.25">
      <c r="A39" s="50" t="s">
        <v>26</v>
      </c>
      <c r="B39" s="50" t="s">
        <v>121</v>
      </c>
      <c r="C39" s="50" t="s">
        <v>28</v>
      </c>
      <c r="D39" s="50" t="s">
        <v>29</v>
      </c>
      <c r="E39" s="50" t="s">
        <v>30</v>
      </c>
      <c r="F39" s="50" t="s">
        <v>122</v>
      </c>
      <c r="G39" s="50" t="s">
        <v>123</v>
      </c>
      <c r="H39" s="50"/>
      <c r="I39" s="50" t="s">
        <v>97</v>
      </c>
      <c r="J39" s="50"/>
      <c r="K39" s="50"/>
      <c r="L39" s="50"/>
      <c r="M39" s="50"/>
      <c r="N39" s="50"/>
      <c r="O39" s="50"/>
      <c r="P39" s="50"/>
      <c r="Q39" s="50" t="s">
        <v>124</v>
      </c>
      <c r="R39" s="50" t="s">
        <v>125</v>
      </c>
      <c r="S39" s="50" t="s">
        <v>126</v>
      </c>
      <c r="T39" s="26">
        <v>0</v>
      </c>
      <c r="U39" s="26">
        <v>1</v>
      </c>
      <c r="V39" s="26">
        <v>1</v>
      </c>
      <c r="W39" s="26">
        <v>1</v>
      </c>
      <c r="X39" s="29">
        <v>1</v>
      </c>
      <c r="Y39" s="26">
        <v>1</v>
      </c>
      <c r="Z39" s="61">
        <v>1</v>
      </c>
      <c r="AA39" s="61"/>
      <c r="AB39" s="26">
        <v>1</v>
      </c>
      <c r="AC39" s="50"/>
      <c r="AD39" s="50"/>
      <c r="AE39" s="26">
        <f t="shared" si="4"/>
        <v>1</v>
      </c>
      <c r="AF39" s="26">
        <f>+_xlfn.IFS(S39="Acumulado",V39+X39+Z39+AC39,S39="Capacidad",Z39,S39="Flujo",Z39,S39="Reducción",Z39,S39="Stock",Z39)</f>
        <v>1</v>
      </c>
      <c r="AG39" s="50" t="s">
        <v>214</v>
      </c>
    </row>
    <row r="40" spans="1:33" s="17" customFormat="1" ht="60" customHeight="1" x14ac:dyDescent="0.25">
      <c r="A40" s="75" t="s">
        <v>26</v>
      </c>
      <c r="B40" s="75" t="s">
        <v>27</v>
      </c>
      <c r="C40" s="75" t="s">
        <v>28</v>
      </c>
      <c r="D40" s="75" t="s">
        <v>29</v>
      </c>
      <c r="E40" s="75" t="s">
        <v>61</v>
      </c>
      <c r="F40" s="75" t="s">
        <v>127</v>
      </c>
      <c r="G40" s="75" t="s">
        <v>128</v>
      </c>
      <c r="H40" s="75" t="s">
        <v>96</v>
      </c>
      <c r="I40" s="75" t="s">
        <v>83</v>
      </c>
      <c r="J40" s="78"/>
      <c r="K40" s="78"/>
      <c r="L40" s="78">
        <v>198953000000</v>
      </c>
      <c r="M40" s="78">
        <v>198728860180</v>
      </c>
      <c r="N40" s="78">
        <v>149295671994</v>
      </c>
      <c r="O40" s="78">
        <v>145095014509</v>
      </c>
      <c r="P40" s="75" t="s">
        <v>129</v>
      </c>
      <c r="Q40" s="50" t="s">
        <v>130</v>
      </c>
      <c r="R40" s="50" t="s">
        <v>131</v>
      </c>
      <c r="S40" s="50" t="s">
        <v>36</v>
      </c>
      <c r="T40" s="50">
        <v>9</v>
      </c>
      <c r="U40" s="50">
        <v>12</v>
      </c>
      <c r="V40" s="50">
        <v>9</v>
      </c>
      <c r="W40" s="50">
        <v>23</v>
      </c>
      <c r="X40" s="50">
        <v>23</v>
      </c>
      <c r="Y40" s="50">
        <v>12</v>
      </c>
      <c r="Z40" s="60">
        <v>12</v>
      </c>
      <c r="AA40" s="60"/>
      <c r="AB40" s="50">
        <v>12</v>
      </c>
      <c r="AC40" s="50"/>
      <c r="AD40" s="50"/>
      <c r="AE40" s="50">
        <f t="shared" si="4"/>
        <v>59</v>
      </c>
      <c r="AF40" s="50">
        <f t="shared" ref="AF40:AF46" si="5">+_xlfn.IFS(S40="Acumulado",V40+X40+Z40+AC40,S40="Capacidad",Z40,S40="Flujo",Z40,S40="Reducción",V40,S40="Stock",Z40)</f>
        <v>44</v>
      </c>
      <c r="AG40" s="75" t="s">
        <v>86</v>
      </c>
    </row>
    <row r="41" spans="1:33" s="17" customFormat="1" ht="60" customHeight="1" x14ac:dyDescent="0.25">
      <c r="A41" s="76"/>
      <c r="B41" s="76"/>
      <c r="C41" s="76"/>
      <c r="D41" s="76"/>
      <c r="E41" s="76"/>
      <c r="F41" s="76"/>
      <c r="G41" s="76"/>
      <c r="H41" s="76"/>
      <c r="I41" s="76"/>
      <c r="J41" s="79"/>
      <c r="K41" s="79"/>
      <c r="L41" s="79"/>
      <c r="M41" s="79"/>
      <c r="N41" s="79"/>
      <c r="O41" s="79"/>
      <c r="P41" s="76"/>
      <c r="Q41" s="50" t="s">
        <v>589</v>
      </c>
      <c r="R41" s="50" t="s">
        <v>590</v>
      </c>
      <c r="S41" s="50" t="s">
        <v>36</v>
      </c>
      <c r="T41" s="50">
        <v>17</v>
      </c>
      <c r="U41" s="50">
        <v>0</v>
      </c>
      <c r="V41" s="50">
        <v>0</v>
      </c>
      <c r="W41" s="50">
        <v>0</v>
      </c>
      <c r="X41" s="50">
        <v>0</v>
      </c>
      <c r="Y41" s="50">
        <v>24</v>
      </c>
      <c r="Z41" s="60">
        <v>21</v>
      </c>
      <c r="AA41" s="60"/>
      <c r="AB41" s="50">
        <v>26</v>
      </c>
      <c r="AC41" s="50"/>
      <c r="AD41" s="50"/>
      <c r="AE41" s="50">
        <f>+_xlfn.IFS(S41="Acumulado",U41+W41+Y41+AB41,S41="Capacidad",AB41,S41="Flujo",AB41,S41="Reducción",AB41,S41="Stock",AB41)</f>
        <v>50</v>
      </c>
      <c r="AF41" s="50">
        <f t="shared" si="5"/>
        <v>21</v>
      </c>
      <c r="AG41" s="76"/>
    </row>
    <row r="42" spans="1:33" s="17" customFormat="1" ht="60" customHeight="1" x14ac:dyDescent="0.25">
      <c r="A42" s="77"/>
      <c r="B42" s="77"/>
      <c r="C42" s="77"/>
      <c r="D42" s="77"/>
      <c r="E42" s="77"/>
      <c r="F42" s="77"/>
      <c r="G42" s="77"/>
      <c r="H42" s="77"/>
      <c r="I42" s="77"/>
      <c r="J42" s="80"/>
      <c r="K42" s="80"/>
      <c r="L42" s="80"/>
      <c r="M42" s="80"/>
      <c r="N42" s="80"/>
      <c r="O42" s="80"/>
      <c r="P42" s="77"/>
      <c r="Q42" s="50" t="s">
        <v>591</v>
      </c>
      <c r="R42" s="50" t="s">
        <v>592</v>
      </c>
      <c r="S42" s="50" t="s">
        <v>36</v>
      </c>
      <c r="T42" s="22">
        <v>10000</v>
      </c>
      <c r="U42" s="50">
        <v>0</v>
      </c>
      <c r="V42" s="50">
        <v>0</v>
      </c>
      <c r="W42" s="22">
        <v>13478</v>
      </c>
      <c r="X42" s="22">
        <v>13478</v>
      </c>
      <c r="Y42" s="22">
        <v>16069</v>
      </c>
      <c r="Z42" s="67">
        <v>15541</v>
      </c>
      <c r="AA42" s="60"/>
      <c r="AB42" s="22">
        <v>15716</v>
      </c>
      <c r="AC42" s="50"/>
      <c r="AD42" s="50"/>
      <c r="AE42" s="22">
        <v>45263</v>
      </c>
      <c r="AF42" s="22">
        <f t="shared" si="5"/>
        <v>29019</v>
      </c>
      <c r="AG42" s="77"/>
    </row>
    <row r="43" spans="1:33" s="17" customFormat="1" ht="31.5" x14ac:dyDescent="0.25">
      <c r="A43" s="91" t="s">
        <v>26</v>
      </c>
      <c r="B43" s="91" t="s">
        <v>27</v>
      </c>
      <c r="C43" s="91" t="s">
        <v>28</v>
      </c>
      <c r="D43" s="91" t="s">
        <v>29</v>
      </c>
      <c r="E43" s="91" t="s">
        <v>132</v>
      </c>
      <c r="F43" s="91" t="s">
        <v>133</v>
      </c>
      <c r="G43" s="91" t="s">
        <v>134</v>
      </c>
      <c r="H43" s="91" t="s">
        <v>96</v>
      </c>
      <c r="I43" s="91" t="s">
        <v>97</v>
      </c>
      <c r="J43" s="91"/>
      <c r="K43" s="91"/>
      <c r="L43" s="91"/>
      <c r="M43" s="91"/>
      <c r="N43" s="91"/>
      <c r="O43" s="91"/>
      <c r="P43" s="91"/>
      <c r="Q43" s="51" t="s">
        <v>135</v>
      </c>
      <c r="R43" s="51" t="s">
        <v>136</v>
      </c>
      <c r="S43" s="51" t="s">
        <v>36</v>
      </c>
      <c r="T43" s="51">
        <v>680</v>
      </c>
      <c r="U43" s="51">
        <v>100</v>
      </c>
      <c r="V43" s="51">
        <v>98</v>
      </c>
      <c r="W43" s="51">
        <v>70</v>
      </c>
      <c r="X43" s="51">
        <v>98</v>
      </c>
      <c r="Y43" s="51">
        <v>100</v>
      </c>
      <c r="Z43" s="62">
        <v>121</v>
      </c>
      <c r="AA43" s="62"/>
      <c r="AB43" s="51">
        <v>100</v>
      </c>
      <c r="AC43" s="51"/>
      <c r="AD43" s="51"/>
      <c r="AE43" s="25">
        <f t="shared" si="4"/>
        <v>370</v>
      </c>
      <c r="AF43" s="25">
        <f t="shared" si="5"/>
        <v>317</v>
      </c>
      <c r="AG43" s="91" t="s">
        <v>137</v>
      </c>
    </row>
    <row r="44" spans="1:33" s="17" customFormat="1" x14ac:dyDescent="0.25">
      <c r="A44" s="91"/>
      <c r="B44" s="91"/>
      <c r="C44" s="91"/>
      <c r="D44" s="91"/>
      <c r="E44" s="91"/>
      <c r="F44" s="91"/>
      <c r="G44" s="91"/>
      <c r="H44" s="91"/>
      <c r="I44" s="91"/>
      <c r="J44" s="91"/>
      <c r="K44" s="91"/>
      <c r="L44" s="91"/>
      <c r="M44" s="91"/>
      <c r="N44" s="91"/>
      <c r="O44" s="91"/>
      <c r="P44" s="91"/>
      <c r="Q44" s="51" t="s">
        <v>138</v>
      </c>
      <c r="R44" s="51" t="s">
        <v>139</v>
      </c>
      <c r="S44" s="51" t="s">
        <v>36</v>
      </c>
      <c r="T44" s="51">
        <v>39</v>
      </c>
      <c r="U44" s="51">
        <v>10</v>
      </c>
      <c r="V44" s="51">
        <v>35</v>
      </c>
      <c r="W44" s="51"/>
      <c r="X44" s="51"/>
      <c r="Y44" s="51"/>
      <c r="Z44" s="62"/>
      <c r="AA44" s="62"/>
      <c r="AB44" s="51"/>
      <c r="AC44" s="51"/>
      <c r="AD44" s="51"/>
      <c r="AE44" s="25">
        <f t="shared" si="4"/>
        <v>10</v>
      </c>
      <c r="AF44" s="25">
        <f t="shared" si="5"/>
        <v>35</v>
      </c>
      <c r="AG44" s="91"/>
    </row>
    <row r="45" spans="1:33" s="17" customFormat="1" ht="31.5" x14ac:dyDescent="0.25">
      <c r="A45" s="91"/>
      <c r="B45" s="91"/>
      <c r="C45" s="91"/>
      <c r="D45" s="91"/>
      <c r="E45" s="91"/>
      <c r="F45" s="91"/>
      <c r="G45" s="91"/>
      <c r="H45" s="91"/>
      <c r="I45" s="91"/>
      <c r="J45" s="91"/>
      <c r="K45" s="91"/>
      <c r="L45" s="91"/>
      <c r="M45" s="91"/>
      <c r="N45" s="91"/>
      <c r="O45" s="91"/>
      <c r="P45" s="91"/>
      <c r="Q45" s="51" t="s">
        <v>140</v>
      </c>
      <c r="R45" s="51" t="s">
        <v>141</v>
      </c>
      <c r="S45" s="51" t="s">
        <v>36</v>
      </c>
      <c r="T45" s="51">
        <v>2</v>
      </c>
      <c r="U45" s="51">
        <v>2</v>
      </c>
      <c r="V45" s="51">
        <v>2</v>
      </c>
      <c r="W45" s="51">
        <v>1</v>
      </c>
      <c r="X45" s="51">
        <v>1</v>
      </c>
      <c r="Y45" s="51">
        <v>2</v>
      </c>
      <c r="Z45" s="62">
        <v>1</v>
      </c>
      <c r="AA45" s="62"/>
      <c r="AB45" s="51">
        <v>2</v>
      </c>
      <c r="AC45" s="51"/>
      <c r="AD45" s="51"/>
      <c r="AE45" s="25">
        <f t="shared" si="4"/>
        <v>7</v>
      </c>
      <c r="AF45" s="33">
        <f t="shared" si="5"/>
        <v>4</v>
      </c>
      <c r="AG45" s="91"/>
    </row>
    <row r="46" spans="1:33" s="17" customFormat="1" ht="63" x14ac:dyDescent="0.25">
      <c r="A46" s="91" t="s">
        <v>26</v>
      </c>
      <c r="B46" s="91" t="s">
        <v>27</v>
      </c>
      <c r="C46" s="91" t="s">
        <v>142</v>
      </c>
      <c r="D46" s="91" t="s">
        <v>29</v>
      </c>
      <c r="E46" s="91" t="s">
        <v>72</v>
      </c>
      <c r="F46" s="91" t="s">
        <v>143</v>
      </c>
      <c r="G46" s="91" t="s">
        <v>144</v>
      </c>
      <c r="H46" s="91" t="s">
        <v>96</v>
      </c>
      <c r="I46" s="91" t="s">
        <v>97</v>
      </c>
      <c r="J46" s="92">
        <v>53161000000</v>
      </c>
      <c r="K46" s="92">
        <v>53160019500</v>
      </c>
      <c r="L46" s="92">
        <v>54340127579</v>
      </c>
      <c r="M46" s="92">
        <v>54340120185</v>
      </c>
      <c r="N46" s="92"/>
      <c r="O46" s="92"/>
      <c r="P46" s="91"/>
      <c r="Q46" s="51" t="s">
        <v>146</v>
      </c>
      <c r="R46" s="51" t="s">
        <v>147</v>
      </c>
      <c r="S46" s="51" t="s">
        <v>36</v>
      </c>
      <c r="T46" s="25">
        <v>479935</v>
      </c>
      <c r="U46" s="25">
        <v>100000</v>
      </c>
      <c r="V46" s="25">
        <v>194569</v>
      </c>
      <c r="W46" s="25">
        <v>1278657</v>
      </c>
      <c r="X46" s="35">
        <v>910756</v>
      </c>
      <c r="Y46" s="25">
        <v>15904</v>
      </c>
      <c r="Z46" s="64">
        <v>1539908</v>
      </c>
      <c r="AA46" s="62"/>
      <c r="AB46" s="25">
        <v>19108</v>
      </c>
      <c r="AC46" s="51"/>
      <c r="AD46" s="51"/>
      <c r="AE46" s="25">
        <f t="shared" si="4"/>
        <v>1413669</v>
      </c>
      <c r="AF46" s="25">
        <f t="shared" si="5"/>
        <v>2645233</v>
      </c>
      <c r="AG46" s="91" t="s">
        <v>148</v>
      </c>
    </row>
    <row r="47" spans="1:33" s="17" customFormat="1" ht="47.25" x14ac:dyDescent="0.25">
      <c r="A47" s="91"/>
      <c r="B47" s="91"/>
      <c r="C47" s="91"/>
      <c r="D47" s="91"/>
      <c r="E47" s="91"/>
      <c r="F47" s="91"/>
      <c r="G47" s="91"/>
      <c r="H47" s="91"/>
      <c r="I47" s="91"/>
      <c r="J47" s="92"/>
      <c r="K47" s="92"/>
      <c r="L47" s="92"/>
      <c r="M47" s="92"/>
      <c r="N47" s="92"/>
      <c r="O47" s="92"/>
      <c r="P47" s="91"/>
      <c r="Q47" s="51" t="s">
        <v>146</v>
      </c>
      <c r="R47" s="51" t="s">
        <v>149</v>
      </c>
      <c r="S47" s="51" t="s">
        <v>126</v>
      </c>
      <c r="T47" s="51">
        <v>4</v>
      </c>
      <c r="U47" s="51">
        <v>4</v>
      </c>
      <c r="V47" s="51">
        <v>4</v>
      </c>
      <c r="W47" s="51">
        <v>4</v>
      </c>
      <c r="X47" s="36">
        <v>4</v>
      </c>
      <c r="Y47" s="51">
        <v>4</v>
      </c>
      <c r="Z47" s="62">
        <v>4</v>
      </c>
      <c r="AA47" s="62"/>
      <c r="AB47" s="51">
        <v>4</v>
      </c>
      <c r="AC47" s="51"/>
      <c r="AD47" s="51"/>
      <c r="AE47" s="51">
        <f t="shared" si="4"/>
        <v>4</v>
      </c>
      <c r="AF47" s="51">
        <f>+_xlfn.IFS(S47="Acumulado",V47+X47+Z47+AC47,S47="Capacidad",Z47,S47="Flujo",Z47,S47="Reducción",Z47,S47="Stock",Z47)</f>
        <v>4</v>
      </c>
      <c r="AG47" s="91"/>
    </row>
    <row r="48" spans="1:33" s="17" customFormat="1" ht="47.25" x14ac:dyDescent="0.25">
      <c r="A48" s="91"/>
      <c r="B48" s="91"/>
      <c r="C48" s="91"/>
      <c r="D48" s="91"/>
      <c r="E48" s="91"/>
      <c r="F48" s="91"/>
      <c r="G48" s="91"/>
      <c r="H48" s="91"/>
      <c r="I48" s="91"/>
      <c r="J48" s="92"/>
      <c r="K48" s="92"/>
      <c r="L48" s="92"/>
      <c r="M48" s="92"/>
      <c r="N48" s="92"/>
      <c r="O48" s="92"/>
      <c r="P48" s="91"/>
      <c r="Q48" s="51" t="s">
        <v>146</v>
      </c>
      <c r="R48" s="51" t="s">
        <v>150</v>
      </c>
      <c r="S48" s="51" t="s">
        <v>36</v>
      </c>
      <c r="T48" s="25">
        <v>149437</v>
      </c>
      <c r="U48" s="25">
        <v>25000</v>
      </c>
      <c r="V48" s="25">
        <v>23215</v>
      </c>
      <c r="W48" s="25">
        <v>168440</v>
      </c>
      <c r="X48" s="35">
        <v>95888</v>
      </c>
      <c r="Y48" s="25">
        <v>3976</v>
      </c>
      <c r="Z48" s="64">
        <v>140158</v>
      </c>
      <c r="AA48" s="62"/>
      <c r="AB48" s="25">
        <v>4776</v>
      </c>
      <c r="AC48" s="51"/>
      <c r="AD48" s="51"/>
      <c r="AE48" s="25">
        <f t="shared" si="4"/>
        <v>202192</v>
      </c>
      <c r="AF48" s="25">
        <f t="shared" ref="AF48:AF49" si="6">+_xlfn.IFS(S48="Acumulado",V48+X48+Z48+AC48,S48="Capacidad",Z48,S48="Flujo",Z48,S48="Reducción",V48,S48="Stock",Z48)</f>
        <v>259261</v>
      </c>
      <c r="AG48" s="91"/>
    </row>
    <row r="49" spans="1:33" s="17" customFormat="1" ht="47.25" x14ac:dyDescent="0.25">
      <c r="A49" s="91"/>
      <c r="B49" s="91"/>
      <c r="C49" s="91"/>
      <c r="D49" s="91"/>
      <c r="E49" s="91"/>
      <c r="F49" s="91"/>
      <c r="G49" s="91"/>
      <c r="H49" s="91"/>
      <c r="I49" s="91"/>
      <c r="J49" s="92"/>
      <c r="K49" s="92"/>
      <c r="L49" s="92"/>
      <c r="M49" s="92"/>
      <c r="N49" s="92"/>
      <c r="O49" s="92"/>
      <c r="P49" s="91"/>
      <c r="Q49" s="51" t="s">
        <v>146</v>
      </c>
      <c r="R49" s="51" t="s">
        <v>151</v>
      </c>
      <c r="S49" s="51" t="s">
        <v>36</v>
      </c>
      <c r="T49" s="25">
        <v>9239</v>
      </c>
      <c r="U49" s="25">
        <v>9000</v>
      </c>
      <c r="V49" s="25">
        <v>9609</v>
      </c>
      <c r="W49" s="25">
        <v>4000</v>
      </c>
      <c r="X49" s="35">
        <v>4019</v>
      </c>
      <c r="Y49" s="25">
        <v>0</v>
      </c>
      <c r="Z49" s="62">
        <v>0</v>
      </c>
      <c r="AA49" s="62"/>
      <c r="AB49" s="25">
        <v>0</v>
      </c>
      <c r="AC49" s="51"/>
      <c r="AD49" s="51"/>
      <c r="AE49" s="25">
        <f t="shared" si="4"/>
        <v>13000</v>
      </c>
      <c r="AF49" s="25">
        <f t="shared" si="6"/>
        <v>13628</v>
      </c>
      <c r="AG49" s="91"/>
    </row>
    <row r="50" spans="1:33" s="17" customFormat="1" ht="47.25" x14ac:dyDescent="0.25">
      <c r="A50" s="91"/>
      <c r="B50" s="91"/>
      <c r="C50" s="91"/>
      <c r="D50" s="91"/>
      <c r="E50" s="91"/>
      <c r="F50" s="91"/>
      <c r="G50" s="91"/>
      <c r="H50" s="91"/>
      <c r="I50" s="91"/>
      <c r="J50" s="92"/>
      <c r="K50" s="92"/>
      <c r="L50" s="92"/>
      <c r="M50" s="92"/>
      <c r="N50" s="92"/>
      <c r="O50" s="92"/>
      <c r="P50" s="91"/>
      <c r="Q50" s="51" t="s">
        <v>146</v>
      </c>
      <c r="R50" s="51" t="s">
        <v>152</v>
      </c>
      <c r="S50" s="51" t="s">
        <v>103</v>
      </c>
      <c r="T50" s="23">
        <v>1</v>
      </c>
      <c r="U50" s="23">
        <v>1</v>
      </c>
      <c r="V50" s="23">
        <v>1</v>
      </c>
      <c r="W50" s="23">
        <v>1</v>
      </c>
      <c r="X50" s="37">
        <v>1</v>
      </c>
      <c r="Y50" s="23">
        <v>1</v>
      </c>
      <c r="Z50" s="66">
        <v>1</v>
      </c>
      <c r="AA50" s="62"/>
      <c r="AB50" s="23">
        <v>1</v>
      </c>
      <c r="AC50" s="51"/>
      <c r="AD50" s="51"/>
      <c r="AE50" s="24">
        <f t="shared" si="4"/>
        <v>1</v>
      </c>
      <c r="AF50" s="24">
        <f>+_xlfn.IFS(S50="Acumulado",V50+X50+Z50+AC50,S50="Capacidad",Z50,S50="Flujo",Z50,S50="Reducción",Z50,S50="Stock",Z50)</f>
        <v>1</v>
      </c>
      <c r="AG50" s="91"/>
    </row>
    <row r="51" spans="1:33" s="17" customFormat="1" ht="47.25" x14ac:dyDescent="0.25">
      <c r="A51" s="91"/>
      <c r="B51" s="91"/>
      <c r="C51" s="91"/>
      <c r="D51" s="91"/>
      <c r="E51" s="91"/>
      <c r="F51" s="91"/>
      <c r="G51" s="91"/>
      <c r="H51" s="91"/>
      <c r="I51" s="91"/>
      <c r="J51" s="92"/>
      <c r="K51" s="92"/>
      <c r="L51" s="92"/>
      <c r="M51" s="92"/>
      <c r="N51" s="92"/>
      <c r="O51" s="92"/>
      <c r="P51" s="91"/>
      <c r="Q51" s="51" t="s">
        <v>153</v>
      </c>
      <c r="R51" s="51" t="s">
        <v>154</v>
      </c>
      <c r="S51" s="51" t="s">
        <v>36</v>
      </c>
      <c r="T51" s="25">
        <v>7701</v>
      </c>
      <c r="U51" s="25">
        <v>9000</v>
      </c>
      <c r="V51" s="25">
        <v>9474</v>
      </c>
      <c r="W51" s="25">
        <v>25000</v>
      </c>
      <c r="X51" s="35">
        <v>25583</v>
      </c>
      <c r="Y51" s="25">
        <v>5000</v>
      </c>
      <c r="Z51" s="62">
        <v>0</v>
      </c>
      <c r="AA51" s="62"/>
      <c r="AB51" s="25">
        <v>85700</v>
      </c>
      <c r="AC51" s="51"/>
      <c r="AD51" s="51"/>
      <c r="AE51" s="25">
        <v>124700</v>
      </c>
      <c r="AF51" s="25">
        <f t="shared" ref="AF51:AF64" si="7">+_xlfn.IFS(S51="Acumulado",V51+X51+Z51+AC51,S51="Capacidad",Z51,S51="Flujo",Z51,S51="Reducción",V51,S51="Stock",Z51)</f>
        <v>35057</v>
      </c>
      <c r="AG51" s="91"/>
    </row>
    <row r="52" spans="1:33" s="17" customFormat="1" ht="47.25" x14ac:dyDescent="0.25">
      <c r="A52" s="91"/>
      <c r="B52" s="91"/>
      <c r="C52" s="91"/>
      <c r="D52" s="91"/>
      <c r="E52" s="91"/>
      <c r="F52" s="91"/>
      <c r="G52" s="91"/>
      <c r="H52" s="91"/>
      <c r="I52" s="91"/>
      <c r="J52" s="92"/>
      <c r="K52" s="92"/>
      <c r="L52" s="92"/>
      <c r="M52" s="92"/>
      <c r="N52" s="92"/>
      <c r="O52" s="92"/>
      <c r="P52" s="91"/>
      <c r="Q52" s="51" t="s">
        <v>153</v>
      </c>
      <c r="R52" s="51" t="s">
        <v>155</v>
      </c>
      <c r="S52" s="51" t="s">
        <v>36</v>
      </c>
      <c r="T52" s="51">
        <v>1</v>
      </c>
      <c r="U52" s="51">
        <v>1</v>
      </c>
      <c r="V52" s="51">
        <v>1</v>
      </c>
      <c r="W52" s="51">
        <v>1</v>
      </c>
      <c r="X52" s="36">
        <v>1</v>
      </c>
      <c r="Y52" s="51">
        <v>1</v>
      </c>
      <c r="Z52" s="62">
        <v>1</v>
      </c>
      <c r="AA52" s="62"/>
      <c r="AB52" s="51">
        <v>1</v>
      </c>
      <c r="AC52" s="51"/>
      <c r="AD52" s="51"/>
      <c r="AE52" s="51">
        <f t="shared" si="4"/>
        <v>4</v>
      </c>
      <c r="AF52" s="25">
        <f t="shared" si="7"/>
        <v>3</v>
      </c>
      <c r="AG52" s="91"/>
    </row>
    <row r="53" spans="1:33" s="17" customFormat="1" ht="47.25" x14ac:dyDescent="0.25">
      <c r="A53" s="91"/>
      <c r="B53" s="91"/>
      <c r="C53" s="91"/>
      <c r="D53" s="91"/>
      <c r="E53" s="91"/>
      <c r="F53" s="91"/>
      <c r="G53" s="91"/>
      <c r="H53" s="91"/>
      <c r="I53" s="91"/>
      <c r="J53" s="92"/>
      <c r="K53" s="92"/>
      <c r="L53" s="92"/>
      <c r="M53" s="92"/>
      <c r="N53" s="92"/>
      <c r="O53" s="92"/>
      <c r="P53" s="91"/>
      <c r="Q53" s="51" t="s">
        <v>593</v>
      </c>
      <c r="R53" s="51" t="s">
        <v>594</v>
      </c>
      <c r="S53" s="51" t="s">
        <v>36</v>
      </c>
      <c r="T53" s="51">
        <v>0</v>
      </c>
      <c r="U53" s="25">
        <v>0</v>
      </c>
      <c r="V53" s="25">
        <v>0</v>
      </c>
      <c r="W53" s="25">
        <v>24000</v>
      </c>
      <c r="X53" s="36">
        <v>0</v>
      </c>
      <c r="Y53" s="25">
        <v>4000</v>
      </c>
      <c r="Z53" s="62">
        <v>0</v>
      </c>
      <c r="AA53" s="62"/>
      <c r="AB53" s="25">
        <v>9742</v>
      </c>
      <c r="AC53" s="51"/>
      <c r="AD53" s="51"/>
      <c r="AE53" s="25">
        <f t="shared" si="4"/>
        <v>37742</v>
      </c>
      <c r="AF53" s="25">
        <f t="shared" si="7"/>
        <v>0</v>
      </c>
      <c r="AG53" s="91"/>
    </row>
    <row r="54" spans="1:33" s="17" customFormat="1" ht="47.25" x14ac:dyDescent="0.25">
      <c r="A54" s="91"/>
      <c r="B54" s="91"/>
      <c r="C54" s="91"/>
      <c r="D54" s="91"/>
      <c r="E54" s="91"/>
      <c r="F54" s="91"/>
      <c r="G54" s="91"/>
      <c r="H54" s="91"/>
      <c r="I54" s="91"/>
      <c r="J54" s="92"/>
      <c r="K54" s="92"/>
      <c r="L54" s="92"/>
      <c r="M54" s="92"/>
      <c r="N54" s="92"/>
      <c r="O54" s="92"/>
      <c r="P54" s="91"/>
      <c r="Q54" s="51" t="s">
        <v>593</v>
      </c>
      <c r="R54" s="51" t="s">
        <v>595</v>
      </c>
      <c r="S54" s="51" t="s">
        <v>36</v>
      </c>
      <c r="T54" s="51">
        <v>0</v>
      </c>
      <c r="U54" s="51">
        <v>0</v>
      </c>
      <c r="V54" s="51">
        <v>0</v>
      </c>
      <c r="W54" s="51">
        <v>200</v>
      </c>
      <c r="X54" s="25">
        <v>0</v>
      </c>
      <c r="Y54" s="25">
        <v>40000</v>
      </c>
      <c r="Z54" s="62">
        <v>0</v>
      </c>
      <c r="AA54" s="62"/>
      <c r="AB54" s="25">
        <v>347200</v>
      </c>
      <c r="AC54" s="51"/>
      <c r="AD54" s="51"/>
      <c r="AE54" s="25">
        <f t="shared" si="4"/>
        <v>387400</v>
      </c>
      <c r="AF54" s="25">
        <f t="shared" si="7"/>
        <v>0</v>
      </c>
      <c r="AG54" s="91"/>
    </row>
    <row r="55" spans="1:33" s="17" customFormat="1" ht="47.25" x14ac:dyDescent="0.25">
      <c r="A55" s="91"/>
      <c r="B55" s="91"/>
      <c r="C55" s="91"/>
      <c r="D55" s="91"/>
      <c r="E55" s="91"/>
      <c r="F55" s="91"/>
      <c r="G55" s="91"/>
      <c r="H55" s="91"/>
      <c r="I55" s="91"/>
      <c r="J55" s="92"/>
      <c r="K55" s="92"/>
      <c r="L55" s="92"/>
      <c r="M55" s="92"/>
      <c r="N55" s="92"/>
      <c r="O55" s="92"/>
      <c r="P55" s="91"/>
      <c r="Q55" s="51" t="s">
        <v>593</v>
      </c>
      <c r="R55" s="51" t="s">
        <v>596</v>
      </c>
      <c r="S55" s="51" t="s">
        <v>36</v>
      </c>
      <c r="T55" s="51">
        <v>0</v>
      </c>
      <c r="U55" s="51">
        <v>0</v>
      </c>
      <c r="V55" s="51">
        <v>0</v>
      </c>
      <c r="W55" s="51">
        <v>800</v>
      </c>
      <c r="X55" s="36">
        <v>0</v>
      </c>
      <c r="Y55" s="25">
        <v>4000</v>
      </c>
      <c r="Z55" s="62">
        <v>0</v>
      </c>
      <c r="AA55" s="62"/>
      <c r="AB55" s="25">
        <v>33942</v>
      </c>
      <c r="AC55" s="51"/>
      <c r="AD55" s="51"/>
      <c r="AE55" s="25">
        <f t="shared" si="4"/>
        <v>38742</v>
      </c>
      <c r="AF55" s="25">
        <f t="shared" si="7"/>
        <v>0</v>
      </c>
      <c r="AG55" s="91"/>
    </row>
    <row r="56" spans="1:33" s="17" customFormat="1" ht="47.25" customHeight="1" x14ac:dyDescent="0.25">
      <c r="A56" s="91"/>
      <c r="B56" s="91"/>
      <c r="C56" s="91"/>
      <c r="D56" s="91"/>
      <c r="E56" s="91"/>
      <c r="F56" s="91"/>
      <c r="G56" s="91"/>
      <c r="H56" s="91"/>
      <c r="I56" s="91"/>
      <c r="J56" s="92"/>
      <c r="K56" s="92"/>
      <c r="L56" s="92"/>
      <c r="M56" s="92"/>
      <c r="N56" s="92"/>
      <c r="O56" s="92"/>
      <c r="P56" s="91"/>
      <c r="Q56" s="51" t="s">
        <v>157</v>
      </c>
      <c r="R56" s="51" t="s">
        <v>158</v>
      </c>
      <c r="S56" s="51" t="s">
        <v>36</v>
      </c>
      <c r="T56" s="51">
        <v>670.1</v>
      </c>
      <c r="U56" s="51">
        <v>412</v>
      </c>
      <c r="V56" s="51">
        <v>412</v>
      </c>
      <c r="W56" s="51">
        <v>100</v>
      </c>
      <c r="X56" s="36">
        <v>110.12</v>
      </c>
      <c r="Y56" s="51">
        <v>190</v>
      </c>
      <c r="Z56" s="62">
        <v>100.17</v>
      </c>
      <c r="AA56" s="62"/>
      <c r="AB56" s="51">
        <v>946</v>
      </c>
      <c r="AC56" s="51"/>
      <c r="AD56" s="51"/>
      <c r="AE56" s="25">
        <v>1648</v>
      </c>
      <c r="AF56" s="25">
        <f t="shared" si="7"/>
        <v>622.29</v>
      </c>
      <c r="AG56" s="91"/>
    </row>
    <row r="57" spans="1:33" s="17" customFormat="1" ht="31.5" x14ac:dyDescent="0.25">
      <c r="A57" s="91"/>
      <c r="B57" s="91"/>
      <c r="C57" s="91"/>
      <c r="D57" s="91"/>
      <c r="E57" s="91"/>
      <c r="F57" s="91"/>
      <c r="G57" s="91"/>
      <c r="H57" s="91"/>
      <c r="I57" s="91"/>
      <c r="J57" s="92"/>
      <c r="K57" s="92"/>
      <c r="L57" s="92"/>
      <c r="M57" s="92"/>
      <c r="N57" s="92"/>
      <c r="O57" s="92"/>
      <c r="P57" s="91"/>
      <c r="Q57" s="51" t="s">
        <v>157</v>
      </c>
      <c r="R57" s="51" t="s">
        <v>159</v>
      </c>
      <c r="S57" s="51" t="s">
        <v>36</v>
      </c>
      <c r="T57" s="25">
        <v>55294</v>
      </c>
      <c r="U57" s="25">
        <v>25000</v>
      </c>
      <c r="V57" s="25">
        <v>35880</v>
      </c>
      <c r="W57" s="25">
        <v>15000</v>
      </c>
      <c r="X57" s="35">
        <v>11004</v>
      </c>
      <c r="Y57" s="25">
        <v>66529</v>
      </c>
      <c r="Z57" s="64">
        <v>39156</v>
      </c>
      <c r="AA57" s="62"/>
      <c r="AB57" s="25">
        <v>30000</v>
      </c>
      <c r="AC57" s="51"/>
      <c r="AD57" s="51"/>
      <c r="AE57" s="25">
        <v>136529</v>
      </c>
      <c r="AF57" s="25">
        <f t="shared" si="7"/>
        <v>86040</v>
      </c>
      <c r="AG57" s="91"/>
    </row>
    <row r="58" spans="1:33" s="17" customFormat="1" ht="47.25" x14ac:dyDescent="0.25">
      <c r="A58" s="91"/>
      <c r="B58" s="91"/>
      <c r="C58" s="91"/>
      <c r="D58" s="91"/>
      <c r="E58" s="91"/>
      <c r="F58" s="91"/>
      <c r="G58" s="91"/>
      <c r="H58" s="91"/>
      <c r="I58" s="91"/>
      <c r="J58" s="92"/>
      <c r="K58" s="92"/>
      <c r="L58" s="92"/>
      <c r="M58" s="92"/>
      <c r="N58" s="92"/>
      <c r="O58" s="92"/>
      <c r="P58" s="91"/>
      <c r="Q58" s="51" t="s">
        <v>160</v>
      </c>
      <c r="R58" s="51" t="s">
        <v>161</v>
      </c>
      <c r="S58" s="51" t="s">
        <v>36</v>
      </c>
      <c r="T58" s="25">
        <v>1076</v>
      </c>
      <c r="U58" s="25">
        <v>1000</v>
      </c>
      <c r="V58" s="25">
        <v>1849</v>
      </c>
      <c r="W58" s="25">
        <v>1000</v>
      </c>
      <c r="X58" s="35">
        <v>1051</v>
      </c>
      <c r="Y58" s="25">
        <v>2000</v>
      </c>
      <c r="Z58" s="62">
        <v>5342</v>
      </c>
      <c r="AA58" s="62"/>
      <c r="AB58" s="25">
        <v>1000</v>
      </c>
      <c r="AC58" s="51"/>
      <c r="AD58" s="51"/>
      <c r="AE58" s="25">
        <v>5000</v>
      </c>
      <c r="AF58" s="25">
        <f t="shared" si="7"/>
        <v>8242</v>
      </c>
      <c r="AG58" s="91"/>
    </row>
    <row r="59" spans="1:33" s="17" customFormat="1" ht="47.25" x14ac:dyDescent="0.25">
      <c r="A59" s="91"/>
      <c r="B59" s="91"/>
      <c r="C59" s="91"/>
      <c r="D59" s="91"/>
      <c r="E59" s="91"/>
      <c r="F59" s="91"/>
      <c r="G59" s="91"/>
      <c r="H59" s="91"/>
      <c r="I59" s="91"/>
      <c r="J59" s="92"/>
      <c r="K59" s="92"/>
      <c r="L59" s="92"/>
      <c r="M59" s="92"/>
      <c r="N59" s="92"/>
      <c r="O59" s="92"/>
      <c r="P59" s="91"/>
      <c r="Q59" s="51" t="s">
        <v>162</v>
      </c>
      <c r="R59" s="51" t="s">
        <v>163</v>
      </c>
      <c r="S59" s="51" t="s">
        <v>36</v>
      </c>
      <c r="T59" s="25">
        <v>0</v>
      </c>
      <c r="U59" s="25">
        <v>0</v>
      </c>
      <c r="V59" s="51">
        <v>0</v>
      </c>
      <c r="W59" s="51">
        <v>0</v>
      </c>
      <c r="X59" s="36">
        <v>0</v>
      </c>
      <c r="Y59" s="25">
        <v>1543</v>
      </c>
      <c r="Z59" s="62">
        <v>0</v>
      </c>
      <c r="AA59" s="62"/>
      <c r="AB59" s="25">
        <v>12333</v>
      </c>
      <c r="AC59" s="51"/>
      <c r="AD59" s="51"/>
      <c r="AE59" s="25">
        <v>13876</v>
      </c>
      <c r="AF59" s="25">
        <f t="shared" si="7"/>
        <v>0</v>
      </c>
      <c r="AG59" s="91"/>
    </row>
    <row r="60" spans="1:33" s="17" customFormat="1" ht="47.25" x14ac:dyDescent="0.25">
      <c r="A60" s="91"/>
      <c r="B60" s="91"/>
      <c r="C60" s="91"/>
      <c r="D60" s="91"/>
      <c r="E60" s="91"/>
      <c r="F60" s="91"/>
      <c r="G60" s="91"/>
      <c r="H60" s="91"/>
      <c r="I60" s="91"/>
      <c r="J60" s="92"/>
      <c r="K60" s="92"/>
      <c r="L60" s="92"/>
      <c r="M60" s="92"/>
      <c r="N60" s="92"/>
      <c r="O60" s="92"/>
      <c r="P60" s="91"/>
      <c r="Q60" s="51" t="s">
        <v>597</v>
      </c>
      <c r="R60" s="51" t="s">
        <v>598</v>
      </c>
      <c r="S60" s="51" t="s">
        <v>36</v>
      </c>
      <c r="T60" s="25">
        <v>0</v>
      </c>
      <c r="U60" s="25">
        <v>0</v>
      </c>
      <c r="V60" s="25">
        <v>0</v>
      </c>
      <c r="W60" s="25">
        <v>0</v>
      </c>
      <c r="X60" s="35">
        <v>0</v>
      </c>
      <c r="Y60" s="25">
        <v>4</v>
      </c>
      <c r="Z60" s="62">
        <v>9</v>
      </c>
      <c r="AA60" s="62"/>
      <c r="AB60" s="25">
        <v>4</v>
      </c>
      <c r="AC60" s="51"/>
      <c r="AD60" s="51"/>
      <c r="AE60" s="25">
        <f t="shared" si="4"/>
        <v>8</v>
      </c>
      <c r="AF60" s="25">
        <f t="shared" si="7"/>
        <v>9</v>
      </c>
      <c r="AG60" s="91"/>
    </row>
    <row r="61" spans="1:33" s="17" customFormat="1" ht="31.5" x14ac:dyDescent="0.25">
      <c r="A61" s="91"/>
      <c r="B61" s="91"/>
      <c r="C61" s="91"/>
      <c r="D61" s="91"/>
      <c r="E61" s="91"/>
      <c r="F61" s="91"/>
      <c r="G61" s="91"/>
      <c r="H61" s="91"/>
      <c r="I61" s="91"/>
      <c r="J61" s="92"/>
      <c r="K61" s="92"/>
      <c r="L61" s="92"/>
      <c r="M61" s="92"/>
      <c r="N61" s="92"/>
      <c r="O61" s="92"/>
      <c r="P61" s="91"/>
      <c r="Q61" s="51" t="s">
        <v>599</v>
      </c>
      <c r="R61" s="51" t="s">
        <v>600</v>
      </c>
      <c r="S61" s="51" t="s">
        <v>36</v>
      </c>
      <c r="T61" s="25">
        <v>0</v>
      </c>
      <c r="U61" s="25">
        <v>0</v>
      </c>
      <c r="V61" s="51">
        <v>0</v>
      </c>
      <c r="W61" s="51">
        <v>0</v>
      </c>
      <c r="X61" s="36">
        <v>0</v>
      </c>
      <c r="Y61" s="25">
        <v>1000</v>
      </c>
      <c r="Z61" s="64">
        <v>1000</v>
      </c>
      <c r="AA61" s="62"/>
      <c r="AB61" s="25">
        <v>8686</v>
      </c>
      <c r="AC61" s="51"/>
      <c r="AD61" s="51"/>
      <c r="AE61" s="25">
        <f t="shared" si="4"/>
        <v>9686</v>
      </c>
      <c r="AF61" s="25">
        <f t="shared" si="7"/>
        <v>1000</v>
      </c>
      <c r="AG61" s="91"/>
    </row>
    <row r="62" spans="1:33" s="17" customFormat="1" ht="212.25" customHeight="1" x14ac:dyDescent="0.25">
      <c r="A62" s="55" t="s">
        <v>26</v>
      </c>
      <c r="B62" s="55" t="s">
        <v>27</v>
      </c>
      <c r="C62" s="55" t="s">
        <v>651</v>
      </c>
      <c r="D62" s="55" t="s">
        <v>29</v>
      </c>
      <c r="E62" s="55" t="s">
        <v>72</v>
      </c>
      <c r="F62" s="55" t="s">
        <v>652</v>
      </c>
      <c r="G62" s="55" t="s">
        <v>653</v>
      </c>
      <c r="H62" s="55" t="s">
        <v>96</v>
      </c>
      <c r="I62" s="55" t="s">
        <v>654</v>
      </c>
      <c r="J62" s="46"/>
      <c r="K62" s="46"/>
      <c r="L62" s="46"/>
      <c r="M62" s="46"/>
      <c r="N62" s="46">
        <v>105620603166</v>
      </c>
      <c r="O62" s="46">
        <v>95000000000</v>
      </c>
      <c r="P62" s="55" t="s">
        <v>145</v>
      </c>
      <c r="Q62" s="50" t="s">
        <v>655</v>
      </c>
      <c r="R62" s="50" t="s">
        <v>656</v>
      </c>
      <c r="S62" s="50" t="s">
        <v>103</v>
      </c>
      <c r="T62" s="26">
        <v>0</v>
      </c>
      <c r="U62" s="26">
        <v>0</v>
      </c>
      <c r="V62" s="26">
        <v>0</v>
      </c>
      <c r="W62" s="26">
        <v>0</v>
      </c>
      <c r="X62" s="26">
        <v>0</v>
      </c>
      <c r="Y62" s="26">
        <v>1</v>
      </c>
      <c r="Z62" s="61">
        <v>1</v>
      </c>
      <c r="AA62" s="60"/>
      <c r="AB62" s="26">
        <v>1</v>
      </c>
      <c r="AC62" s="50"/>
      <c r="AD62" s="50"/>
      <c r="AE62" s="26">
        <f t="shared" si="4"/>
        <v>1</v>
      </c>
      <c r="AF62" s="26">
        <f t="shared" si="7"/>
        <v>1</v>
      </c>
      <c r="AG62" s="22" t="s">
        <v>230</v>
      </c>
    </row>
    <row r="63" spans="1:33" s="17" customFormat="1" ht="31.5" x14ac:dyDescent="0.25">
      <c r="A63" s="84" t="s">
        <v>26</v>
      </c>
      <c r="B63" s="84" t="s">
        <v>27</v>
      </c>
      <c r="C63" s="84" t="s">
        <v>164</v>
      </c>
      <c r="D63" s="84" t="s">
        <v>29</v>
      </c>
      <c r="E63" s="84" t="s">
        <v>165</v>
      </c>
      <c r="F63" s="84" t="s">
        <v>166</v>
      </c>
      <c r="G63" s="84" t="s">
        <v>167</v>
      </c>
      <c r="H63" s="84" t="s">
        <v>96</v>
      </c>
      <c r="I63" s="84" t="s">
        <v>97</v>
      </c>
      <c r="J63" s="84"/>
      <c r="K63" s="84"/>
      <c r="L63" s="84"/>
      <c r="M63" s="84"/>
      <c r="N63" s="84"/>
      <c r="O63" s="84"/>
      <c r="P63" s="84"/>
      <c r="Q63" s="51" t="s">
        <v>168</v>
      </c>
      <c r="R63" s="51" t="s">
        <v>169</v>
      </c>
      <c r="S63" s="51" t="s">
        <v>36</v>
      </c>
      <c r="T63" s="51">
        <v>0</v>
      </c>
      <c r="U63" s="51">
        <v>1</v>
      </c>
      <c r="V63" s="51">
        <v>1</v>
      </c>
      <c r="W63" s="51">
        <v>1</v>
      </c>
      <c r="X63" s="36">
        <v>1</v>
      </c>
      <c r="Y63" s="51">
        <v>1</v>
      </c>
      <c r="Z63" s="62">
        <v>1</v>
      </c>
      <c r="AA63" s="62"/>
      <c r="AB63" s="51">
        <v>1</v>
      </c>
      <c r="AC63" s="51"/>
      <c r="AD63" s="51"/>
      <c r="AE63" s="51">
        <f t="shared" si="4"/>
        <v>4</v>
      </c>
      <c r="AF63" s="51">
        <f t="shared" si="7"/>
        <v>3</v>
      </c>
      <c r="AG63" s="84" t="s">
        <v>137</v>
      </c>
    </row>
    <row r="64" spans="1:33" s="17" customFormat="1" ht="66.75" customHeight="1" x14ac:dyDescent="0.25">
      <c r="A64" s="90"/>
      <c r="B64" s="90"/>
      <c r="C64" s="90"/>
      <c r="D64" s="90"/>
      <c r="E64" s="90"/>
      <c r="F64" s="90"/>
      <c r="G64" s="90"/>
      <c r="H64" s="90"/>
      <c r="I64" s="90"/>
      <c r="J64" s="90"/>
      <c r="K64" s="90"/>
      <c r="L64" s="90"/>
      <c r="M64" s="90"/>
      <c r="N64" s="90"/>
      <c r="O64" s="90"/>
      <c r="P64" s="90"/>
      <c r="Q64" s="51" t="s">
        <v>170</v>
      </c>
      <c r="R64" s="51" t="s">
        <v>171</v>
      </c>
      <c r="S64" s="51" t="s">
        <v>36</v>
      </c>
      <c r="T64" s="51">
        <v>0</v>
      </c>
      <c r="U64" s="51">
        <v>0</v>
      </c>
      <c r="V64" s="51">
        <v>0</v>
      </c>
      <c r="W64" s="51">
        <v>5</v>
      </c>
      <c r="X64" s="36">
        <v>5</v>
      </c>
      <c r="Y64" s="51">
        <v>3</v>
      </c>
      <c r="Z64" s="62">
        <v>2</v>
      </c>
      <c r="AA64" s="62"/>
      <c r="AB64" s="51">
        <v>3</v>
      </c>
      <c r="AC64" s="51"/>
      <c r="AD64" s="51"/>
      <c r="AE64" s="51">
        <f t="shared" si="4"/>
        <v>11</v>
      </c>
      <c r="AF64" s="51">
        <f t="shared" si="7"/>
        <v>7</v>
      </c>
      <c r="AG64" s="90"/>
    </row>
    <row r="65" spans="1:33" s="17" customFormat="1" ht="47.25" customHeight="1" x14ac:dyDescent="0.25">
      <c r="A65" s="90"/>
      <c r="B65" s="90"/>
      <c r="C65" s="90"/>
      <c r="D65" s="90"/>
      <c r="E65" s="90"/>
      <c r="F65" s="90"/>
      <c r="G65" s="90"/>
      <c r="H65" s="90"/>
      <c r="I65" s="90"/>
      <c r="J65" s="90"/>
      <c r="K65" s="90"/>
      <c r="L65" s="90"/>
      <c r="M65" s="90"/>
      <c r="N65" s="90"/>
      <c r="O65" s="90"/>
      <c r="P65" s="90"/>
      <c r="Q65" s="51" t="s">
        <v>170</v>
      </c>
      <c r="R65" s="51" t="s">
        <v>172</v>
      </c>
      <c r="S65" s="51" t="s">
        <v>103</v>
      </c>
      <c r="T65" s="24">
        <v>0</v>
      </c>
      <c r="U65" s="24">
        <v>0</v>
      </c>
      <c r="V65" s="23">
        <v>0</v>
      </c>
      <c r="W65" s="24">
        <v>1</v>
      </c>
      <c r="X65" s="37">
        <v>1</v>
      </c>
      <c r="Y65" s="24">
        <v>1</v>
      </c>
      <c r="Z65" s="66">
        <v>0.91</v>
      </c>
      <c r="AA65" s="62"/>
      <c r="AB65" s="24">
        <v>1</v>
      </c>
      <c r="AC65" s="51"/>
      <c r="AD65" s="51"/>
      <c r="AE65" s="24">
        <f t="shared" si="4"/>
        <v>1</v>
      </c>
      <c r="AF65" s="24">
        <f>+_xlfn.IFS(S65="Acumulado",V65+X65+Z65+AC65,S65="Capacidad",Z65,S65="Flujo",Z65,S65="Reducción",Z65,S65="Stock",Z65)</f>
        <v>0.91</v>
      </c>
      <c r="AG65" s="90"/>
    </row>
    <row r="66" spans="1:33" s="17" customFormat="1" ht="81" customHeight="1" x14ac:dyDescent="0.25">
      <c r="A66" s="90"/>
      <c r="B66" s="90"/>
      <c r="C66" s="90"/>
      <c r="D66" s="90"/>
      <c r="E66" s="90"/>
      <c r="F66" s="90"/>
      <c r="G66" s="90"/>
      <c r="H66" s="90"/>
      <c r="I66" s="90"/>
      <c r="J66" s="90"/>
      <c r="K66" s="90"/>
      <c r="L66" s="90"/>
      <c r="M66" s="90"/>
      <c r="N66" s="90"/>
      <c r="O66" s="90"/>
      <c r="P66" s="90"/>
      <c r="Q66" s="51" t="s">
        <v>170</v>
      </c>
      <c r="R66" s="51" t="s">
        <v>173</v>
      </c>
      <c r="S66" s="51" t="s">
        <v>36</v>
      </c>
      <c r="T66" s="51">
        <v>0</v>
      </c>
      <c r="U66" s="51">
        <v>0</v>
      </c>
      <c r="V66" s="51">
        <v>0</v>
      </c>
      <c r="W66" s="51">
        <v>2</v>
      </c>
      <c r="X66" s="36">
        <v>2</v>
      </c>
      <c r="Y66" s="51">
        <v>0</v>
      </c>
      <c r="Z66" s="62">
        <v>0.8</v>
      </c>
      <c r="AA66" s="62"/>
      <c r="AB66" s="51">
        <v>0</v>
      </c>
      <c r="AC66" s="51"/>
      <c r="AD66" s="51"/>
      <c r="AE66" s="51">
        <f t="shared" si="4"/>
        <v>2</v>
      </c>
      <c r="AF66" s="51">
        <f t="shared" ref="AF66:AF70" si="8">+_xlfn.IFS(S66="Acumulado",V66+X66+Z66+AC66,S66="Capacidad",Z66,S66="Flujo",Z66,S66="Reducción",V66,S66="Stock",Z66)</f>
        <v>2.8</v>
      </c>
      <c r="AG66" s="90"/>
    </row>
    <row r="67" spans="1:33" s="17" customFormat="1" ht="92.25" customHeight="1" x14ac:dyDescent="0.25">
      <c r="A67" s="85"/>
      <c r="B67" s="85"/>
      <c r="C67" s="85"/>
      <c r="D67" s="85"/>
      <c r="E67" s="85"/>
      <c r="F67" s="85"/>
      <c r="G67" s="85"/>
      <c r="H67" s="85"/>
      <c r="I67" s="85"/>
      <c r="J67" s="85"/>
      <c r="K67" s="85"/>
      <c r="L67" s="85"/>
      <c r="M67" s="85"/>
      <c r="N67" s="85"/>
      <c r="O67" s="85"/>
      <c r="P67" s="85"/>
      <c r="Q67" s="51" t="s">
        <v>170</v>
      </c>
      <c r="R67" s="51" t="s">
        <v>174</v>
      </c>
      <c r="S67" s="51" t="s">
        <v>36</v>
      </c>
      <c r="T67" s="51">
        <v>0</v>
      </c>
      <c r="U67" s="51">
        <v>0</v>
      </c>
      <c r="V67" s="51">
        <v>0</v>
      </c>
      <c r="W67" s="51">
        <v>3</v>
      </c>
      <c r="X67" s="36">
        <v>3</v>
      </c>
      <c r="Y67" s="51">
        <v>3</v>
      </c>
      <c r="Z67" s="62">
        <v>2</v>
      </c>
      <c r="AA67" s="62"/>
      <c r="AB67" s="51">
        <v>3</v>
      </c>
      <c r="AC67" s="51"/>
      <c r="AD67" s="51"/>
      <c r="AE67" s="51">
        <f t="shared" si="4"/>
        <v>9</v>
      </c>
      <c r="AF67" s="51">
        <f t="shared" si="8"/>
        <v>5</v>
      </c>
      <c r="AG67" s="85"/>
    </row>
    <row r="68" spans="1:33" s="17" customFormat="1" ht="31.5" x14ac:dyDescent="0.25">
      <c r="A68" s="84" t="s">
        <v>26</v>
      </c>
      <c r="B68" s="84" t="s">
        <v>27</v>
      </c>
      <c r="C68" s="84" t="s">
        <v>164</v>
      </c>
      <c r="D68" s="84" t="s">
        <v>29</v>
      </c>
      <c r="E68" s="84" t="s">
        <v>165</v>
      </c>
      <c r="F68" s="84" t="s">
        <v>175</v>
      </c>
      <c r="G68" s="84" t="s">
        <v>176</v>
      </c>
      <c r="H68" s="84" t="s">
        <v>96</v>
      </c>
      <c r="I68" s="84" t="s">
        <v>97</v>
      </c>
      <c r="J68" s="84"/>
      <c r="K68" s="84"/>
      <c r="L68" s="84"/>
      <c r="M68" s="84"/>
      <c r="N68" s="84"/>
      <c r="O68" s="84"/>
      <c r="P68" s="84"/>
      <c r="Q68" s="51" t="s">
        <v>177</v>
      </c>
      <c r="R68" s="51" t="s">
        <v>178</v>
      </c>
      <c r="S68" s="51" t="s">
        <v>36</v>
      </c>
      <c r="T68" s="51">
        <v>0</v>
      </c>
      <c r="U68" s="51">
        <v>1</v>
      </c>
      <c r="V68" s="51">
        <v>1</v>
      </c>
      <c r="W68" s="51">
        <v>0</v>
      </c>
      <c r="X68" s="51"/>
      <c r="Y68" s="51">
        <v>0</v>
      </c>
      <c r="Z68" s="62"/>
      <c r="AA68" s="62"/>
      <c r="AB68" s="51">
        <v>0</v>
      </c>
      <c r="AC68" s="51"/>
      <c r="AD68" s="51"/>
      <c r="AE68" s="51">
        <v>1</v>
      </c>
      <c r="AF68" s="51">
        <f t="shared" si="8"/>
        <v>1</v>
      </c>
      <c r="AG68" s="84" t="s">
        <v>137</v>
      </c>
    </row>
    <row r="69" spans="1:33" s="17" customFormat="1" x14ac:dyDescent="0.25">
      <c r="A69" s="90"/>
      <c r="B69" s="90"/>
      <c r="C69" s="90"/>
      <c r="D69" s="90"/>
      <c r="E69" s="90"/>
      <c r="F69" s="90"/>
      <c r="G69" s="90"/>
      <c r="H69" s="90"/>
      <c r="I69" s="90"/>
      <c r="J69" s="90"/>
      <c r="K69" s="90"/>
      <c r="L69" s="90"/>
      <c r="M69" s="90"/>
      <c r="N69" s="90"/>
      <c r="O69" s="90"/>
      <c r="P69" s="90"/>
      <c r="Q69" s="51" t="s">
        <v>177</v>
      </c>
      <c r="R69" s="51" t="s">
        <v>179</v>
      </c>
      <c r="S69" s="51" t="s">
        <v>36</v>
      </c>
      <c r="T69" s="51">
        <v>0</v>
      </c>
      <c r="U69" s="51">
        <v>1</v>
      </c>
      <c r="V69" s="51">
        <v>1</v>
      </c>
      <c r="W69" s="51">
        <v>0</v>
      </c>
      <c r="X69" s="51"/>
      <c r="Y69" s="51">
        <v>0</v>
      </c>
      <c r="Z69" s="62"/>
      <c r="AA69" s="62"/>
      <c r="AB69" s="51">
        <v>0</v>
      </c>
      <c r="AC69" s="51"/>
      <c r="AD69" s="51"/>
      <c r="AE69" s="51">
        <v>1</v>
      </c>
      <c r="AF69" s="51">
        <f t="shared" si="8"/>
        <v>1</v>
      </c>
      <c r="AG69" s="90"/>
    </row>
    <row r="70" spans="1:33" s="17" customFormat="1" x14ac:dyDescent="0.25">
      <c r="A70" s="90"/>
      <c r="B70" s="90"/>
      <c r="C70" s="90"/>
      <c r="D70" s="90"/>
      <c r="E70" s="90"/>
      <c r="F70" s="90"/>
      <c r="G70" s="90"/>
      <c r="H70" s="90"/>
      <c r="I70" s="90"/>
      <c r="J70" s="90"/>
      <c r="K70" s="90"/>
      <c r="L70" s="90"/>
      <c r="M70" s="90"/>
      <c r="N70" s="90"/>
      <c r="O70" s="90"/>
      <c r="P70" s="90"/>
      <c r="Q70" s="51" t="s">
        <v>180</v>
      </c>
      <c r="R70" s="51" t="s">
        <v>181</v>
      </c>
      <c r="S70" s="51" t="s">
        <v>36</v>
      </c>
      <c r="T70" s="51">
        <v>0</v>
      </c>
      <c r="U70" s="51">
        <v>3</v>
      </c>
      <c r="V70" s="51">
        <v>3</v>
      </c>
      <c r="W70" s="51">
        <v>0</v>
      </c>
      <c r="X70" s="51"/>
      <c r="Y70" s="51">
        <v>0</v>
      </c>
      <c r="Z70" s="62"/>
      <c r="AA70" s="62"/>
      <c r="AB70" s="51">
        <v>0</v>
      </c>
      <c r="AC70" s="51"/>
      <c r="AD70" s="51"/>
      <c r="AE70" s="51">
        <v>3</v>
      </c>
      <c r="AF70" s="51">
        <f t="shared" si="8"/>
        <v>3</v>
      </c>
      <c r="AG70" s="90"/>
    </row>
    <row r="71" spans="1:33" s="17" customFormat="1" ht="47.25" x14ac:dyDescent="0.25">
      <c r="A71" s="90"/>
      <c r="B71" s="90"/>
      <c r="C71" s="90"/>
      <c r="D71" s="90"/>
      <c r="E71" s="90"/>
      <c r="F71" s="90"/>
      <c r="G71" s="90"/>
      <c r="H71" s="90"/>
      <c r="I71" s="90"/>
      <c r="J71" s="90"/>
      <c r="K71" s="90"/>
      <c r="L71" s="90"/>
      <c r="M71" s="90"/>
      <c r="N71" s="90"/>
      <c r="O71" s="90"/>
      <c r="P71" s="90"/>
      <c r="Q71" s="51" t="s">
        <v>182</v>
      </c>
      <c r="R71" s="51" t="s">
        <v>183</v>
      </c>
      <c r="S71" s="51" t="s">
        <v>103</v>
      </c>
      <c r="T71" s="23">
        <v>0.9</v>
      </c>
      <c r="U71" s="23">
        <v>0</v>
      </c>
      <c r="V71" s="51"/>
      <c r="W71" s="23">
        <v>0.9</v>
      </c>
      <c r="X71" s="27">
        <v>0.88239999999999996</v>
      </c>
      <c r="Y71" s="23">
        <v>0.9</v>
      </c>
      <c r="Z71" s="66">
        <v>0.95830000000000004</v>
      </c>
      <c r="AA71" s="62"/>
      <c r="AB71" s="23">
        <v>0.9</v>
      </c>
      <c r="AC71" s="51"/>
      <c r="AD71" s="51"/>
      <c r="AE71" s="23">
        <v>0.9</v>
      </c>
      <c r="AF71" s="42">
        <f>+_xlfn.IFS(S71="Acumulado",V71+X71+Z71+AC71,S71="Capacidad",Z71,S71="Flujo",Z71,S71="Reducción",Z71,S71="Stock",Z71)</f>
        <v>0.95830000000000004</v>
      </c>
      <c r="AG71" s="90"/>
    </row>
    <row r="72" spans="1:33" s="17" customFormat="1" ht="69" customHeight="1" x14ac:dyDescent="0.25">
      <c r="A72" s="90"/>
      <c r="B72" s="90"/>
      <c r="C72" s="90"/>
      <c r="D72" s="90"/>
      <c r="E72" s="90"/>
      <c r="F72" s="90"/>
      <c r="G72" s="90"/>
      <c r="H72" s="90"/>
      <c r="I72" s="90"/>
      <c r="J72" s="90"/>
      <c r="K72" s="90"/>
      <c r="L72" s="90"/>
      <c r="M72" s="90"/>
      <c r="N72" s="90"/>
      <c r="O72" s="90"/>
      <c r="P72" s="90"/>
      <c r="Q72" s="51" t="s">
        <v>184</v>
      </c>
      <c r="R72" s="51" t="s">
        <v>185</v>
      </c>
      <c r="S72" s="51" t="s">
        <v>71</v>
      </c>
      <c r="T72" s="51">
        <v>23</v>
      </c>
      <c r="U72" s="51">
        <v>0</v>
      </c>
      <c r="V72" s="51"/>
      <c r="W72" s="51">
        <v>20</v>
      </c>
      <c r="X72" s="51">
        <v>35.9</v>
      </c>
      <c r="Y72" s="51">
        <v>18</v>
      </c>
      <c r="Z72" s="62">
        <v>31</v>
      </c>
      <c r="AA72" s="62"/>
      <c r="AB72" s="51">
        <v>16</v>
      </c>
      <c r="AC72" s="51"/>
      <c r="AD72" s="51"/>
      <c r="AE72" s="51">
        <f>+_xlfn.IFS(S72="Acumulado",U72+W72+Y72+AB72,S72="Capacidad",AB72,S72="Flujo",AB72,S72="Reducción",AB72,S72="Stock",AB72)</f>
        <v>16</v>
      </c>
      <c r="AF72" s="25">
        <f>+_xlfn.IFS(S72="Acumulado",V72+X72+Z72+AC72,S72="Capacidad",Z72,S72="Flujo",X72,S72="Reducción",V72,S72="Stock",X72)</f>
        <v>31</v>
      </c>
      <c r="AG72" s="90"/>
    </row>
    <row r="73" spans="1:33" s="17" customFormat="1" ht="31.5" x14ac:dyDescent="0.25">
      <c r="A73" s="90"/>
      <c r="B73" s="90"/>
      <c r="C73" s="90"/>
      <c r="D73" s="90"/>
      <c r="E73" s="90"/>
      <c r="F73" s="90"/>
      <c r="G73" s="90"/>
      <c r="H73" s="90"/>
      <c r="I73" s="90"/>
      <c r="J73" s="90"/>
      <c r="K73" s="90"/>
      <c r="L73" s="90"/>
      <c r="M73" s="90"/>
      <c r="N73" s="90"/>
      <c r="O73" s="90"/>
      <c r="P73" s="90"/>
      <c r="Q73" s="51" t="s">
        <v>182</v>
      </c>
      <c r="R73" s="51" t="s">
        <v>186</v>
      </c>
      <c r="S73" s="51" t="s">
        <v>71</v>
      </c>
      <c r="T73" s="25">
        <v>6500</v>
      </c>
      <c r="U73" s="51">
        <v>0</v>
      </c>
      <c r="V73" s="51"/>
      <c r="W73" s="25">
        <v>13000</v>
      </c>
      <c r="X73" s="25">
        <v>13317</v>
      </c>
      <c r="Y73" s="25">
        <v>26000</v>
      </c>
      <c r="Z73" s="64">
        <v>12102</v>
      </c>
      <c r="AA73" s="64"/>
      <c r="AB73" s="25">
        <v>30000</v>
      </c>
      <c r="AC73" s="25"/>
      <c r="AD73" s="25"/>
      <c r="AE73" s="25">
        <f>+_xlfn.IFS(S73="Acumulado",U73+W73+Y73+AB73,S73="Capacidad",AB73,S73="Flujo",AB73,S73="Reducción",AB73,S73="Stock",AB73)</f>
        <v>30000</v>
      </c>
      <c r="AF73" s="25">
        <v>10722</v>
      </c>
      <c r="AG73" s="90"/>
    </row>
    <row r="74" spans="1:33" s="17" customFormat="1" ht="31.5" x14ac:dyDescent="0.25">
      <c r="A74" s="85"/>
      <c r="B74" s="85"/>
      <c r="C74" s="85"/>
      <c r="D74" s="85"/>
      <c r="E74" s="85"/>
      <c r="F74" s="85"/>
      <c r="G74" s="85"/>
      <c r="H74" s="85"/>
      <c r="I74" s="85"/>
      <c r="J74" s="85"/>
      <c r="K74" s="85"/>
      <c r="L74" s="85"/>
      <c r="M74" s="85"/>
      <c r="N74" s="85"/>
      <c r="O74" s="85"/>
      <c r="P74" s="85"/>
      <c r="Q74" s="51" t="s">
        <v>182</v>
      </c>
      <c r="R74" s="51" t="s">
        <v>187</v>
      </c>
      <c r="S74" s="51" t="s">
        <v>71</v>
      </c>
      <c r="T74" s="51">
        <v>6</v>
      </c>
      <c r="U74" s="51">
        <v>0</v>
      </c>
      <c r="V74" s="51">
        <f>+(26*X74)/100</f>
        <v>2.08</v>
      </c>
      <c r="W74" s="51">
        <v>11</v>
      </c>
      <c r="X74" s="25">
        <v>8</v>
      </c>
      <c r="Y74" s="51">
        <v>50</v>
      </c>
      <c r="Z74" s="62">
        <v>25</v>
      </c>
      <c r="AA74" s="62"/>
      <c r="AB74" s="51">
        <v>70</v>
      </c>
      <c r="AC74" s="51"/>
      <c r="AD74" s="51"/>
      <c r="AE74" s="51">
        <f>+_xlfn.IFS(S74="Acumulado",U74+W74+Y74+AB74,S74="Capacidad",AB74,S74="Flujo",AB74,S74="Reducción",AB74,S74="Stock",AB74)</f>
        <v>70</v>
      </c>
      <c r="AF74" s="25">
        <f>+_xlfn.IFS(S74="Acumulado",V74+X74+Z74+AC74,S74="Capacidad",Z74,S74="Flujo",Z74,S74="Reducción",V74,S74="Stock",Z74)</f>
        <v>25</v>
      </c>
      <c r="AG74" s="85"/>
    </row>
    <row r="75" spans="1:33" s="17" customFormat="1" ht="78.75" x14ac:dyDescent="0.25">
      <c r="A75" s="51" t="s">
        <v>26</v>
      </c>
      <c r="B75" s="51" t="s">
        <v>27</v>
      </c>
      <c r="C75" s="51" t="s">
        <v>28</v>
      </c>
      <c r="D75" s="51" t="s">
        <v>29</v>
      </c>
      <c r="E75" s="51" t="s">
        <v>30</v>
      </c>
      <c r="F75" s="51" t="s">
        <v>188</v>
      </c>
      <c r="G75" s="51" t="s">
        <v>189</v>
      </c>
      <c r="H75" s="51" t="s">
        <v>96</v>
      </c>
      <c r="I75" s="51" t="s">
        <v>97</v>
      </c>
      <c r="J75" s="13"/>
      <c r="K75" s="13"/>
      <c r="L75" s="13"/>
      <c r="M75" s="13"/>
      <c r="N75" s="13"/>
      <c r="O75" s="13"/>
      <c r="P75" s="51"/>
      <c r="Q75" s="51" t="s">
        <v>190</v>
      </c>
      <c r="R75" s="51" t="s">
        <v>191</v>
      </c>
      <c r="S75" s="51" t="s">
        <v>71</v>
      </c>
      <c r="T75" s="23">
        <v>0</v>
      </c>
      <c r="U75" s="23">
        <v>1</v>
      </c>
      <c r="V75" s="23">
        <v>0.9</v>
      </c>
      <c r="W75" s="23">
        <v>0</v>
      </c>
      <c r="X75" s="37">
        <v>1</v>
      </c>
      <c r="Y75" s="23">
        <v>0</v>
      </c>
      <c r="Z75" s="62"/>
      <c r="AA75" s="62"/>
      <c r="AB75" s="23">
        <v>0</v>
      </c>
      <c r="AC75" s="51"/>
      <c r="AD75" s="51"/>
      <c r="AE75" s="24">
        <f>+_xlfn.IFS(S75="Acumulado",U75+W75+Y75+AB75,S75="Capacidad",U75,S75="Flujo",U75,S75="Reducción",U75,S75="Stock",U75)</f>
        <v>1</v>
      </c>
      <c r="AF75" s="24">
        <f t="shared" ref="AF75:AF79" si="9">+_xlfn.IFS(S75="Acumulado",V75+X75+Z75+AC75,S75="Capacidad",X75,S75="Flujo",X75,S75="Reducción",V75,S75="Stock",X75)</f>
        <v>1</v>
      </c>
      <c r="AG75" s="51" t="s">
        <v>192</v>
      </c>
    </row>
    <row r="76" spans="1:33" s="17" customFormat="1" ht="63" x14ac:dyDescent="0.25">
      <c r="A76" s="51" t="s">
        <v>26</v>
      </c>
      <c r="B76" s="51" t="s">
        <v>27</v>
      </c>
      <c r="C76" s="51" t="s">
        <v>28</v>
      </c>
      <c r="D76" s="51" t="s">
        <v>29</v>
      </c>
      <c r="E76" s="51" t="s">
        <v>30</v>
      </c>
      <c r="F76" s="51" t="s">
        <v>193</v>
      </c>
      <c r="G76" s="51" t="s">
        <v>194</v>
      </c>
      <c r="H76" s="51" t="s">
        <v>96</v>
      </c>
      <c r="I76" s="51" t="s">
        <v>97</v>
      </c>
      <c r="J76" s="13"/>
      <c r="K76" s="13"/>
      <c r="L76" s="13"/>
      <c r="M76" s="13"/>
      <c r="N76" s="13"/>
      <c r="O76" s="13"/>
      <c r="P76" s="51"/>
      <c r="Q76" s="51" t="s">
        <v>190</v>
      </c>
      <c r="R76" s="51" t="s">
        <v>191</v>
      </c>
      <c r="S76" s="51" t="s">
        <v>71</v>
      </c>
      <c r="T76" s="23">
        <v>0</v>
      </c>
      <c r="U76" s="23">
        <v>1</v>
      </c>
      <c r="V76" s="23">
        <v>0.86399999999999999</v>
      </c>
      <c r="W76" s="23">
        <v>0</v>
      </c>
      <c r="X76" s="37">
        <v>1</v>
      </c>
      <c r="Y76" s="23">
        <v>0</v>
      </c>
      <c r="Z76" s="62"/>
      <c r="AA76" s="62"/>
      <c r="AB76" s="23">
        <v>0</v>
      </c>
      <c r="AC76" s="51"/>
      <c r="AD76" s="51"/>
      <c r="AE76" s="24">
        <f>+_xlfn.IFS(S76="Acumulado",U76+W76+Y76+AB76,S76="Capacidad",U76,S76="Flujo",U76,S76="Reducción",U76,S76="Stock",U76)</f>
        <v>1</v>
      </c>
      <c r="AF76" s="24">
        <f t="shared" si="9"/>
        <v>1</v>
      </c>
      <c r="AG76" s="51" t="s">
        <v>192</v>
      </c>
    </row>
    <row r="77" spans="1:33" s="17" customFormat="1" ht="110.25" x14ac:dyDescent="0.25">
      <c r="A77" s="51" t="s">
        <v>26</v>
      </c>
      <c r="B77" s="51" t="s">
        <v>27</v>
      </c>
      <c r="C77" s="51" t="s">
        <v>28</v>
      </c>
      <c r="D77" s="51" t="s">
        <v>29</v>
      </c>
      <c r="E77" s="51" t="s">
        <v>30</v>
      </c>
      <c r="F77" s="51" t="s">
        <v>195</v>
      </c>
      <c r="G77" s="51" t="s">
        <v>196</v>
      </c>
      <c r="H77" s="51" t="s">
        <v>96</v>
      </c>
      <c r="I77" s="51" t="s">
        <v>97</v>
      </c>
      <c r="J77" s="13"/>
      <c r="K77" s="13"/>
      <c r="L77" s="13"/>
      <c r="M77" s="13"/>
      <c r="N77" s="13"/>
      <c r="O77" s="13"/>
      <c r="P77" s="51"/>
      <c r="Q77" s="51" t="s">
        <v>190</v>
      </c>
      <c r="R77" s="51" t="s">
        <v>191</v>
      </c>
      <c r="S77" s="51" t="s">
        <v>36</v>
      </c>
      <c r="T77" s="23">
        <v>0</v>
      </c>
      <c r="U77" s="23">
        <v>0</v>
      </c>
      <c r="V77" s="23"/>
      <c r="W77" s="23">
        <v>0.3</v>
      </c>
      <c r="X77" s="37">
        <v>0.3</v>
      </c>
      <c r="Y77" s="23">
        <v>0.7</v>
      </c>
      <c r="Z77" s="68">
        <v>0.59499999999999997</v>
      </c>
      <c r="AA77" s="62"/>
      <c r="AB77" s="23">
        <v>0</v>
      </c>
      <c r="AC77" s="51"/>
      <c r="AD77" s="51"/>
      <c r="AE77" s="24">
        <f>+_xlfn.IFS(S77="Acumulado",U77+W77+Y77+AB77,S77="Capacidad",U77,S77="Flujo",U77,S77="Reducción",U77,S77="Stock",U77)</f>
        <v>1</v>
      </c>
      <c r="AF77" s="24">
        <f t="shared" ref="AF77:AF78" si="10">+_xlfn.IFS(S77="Acumulado",V77+X77+Z77+AC77,S77="Capacidad",Z77,S77="Flujo",Z77,S77="Reducción",V77,S77="Stock",Z77)</f>
        <v>0.89500000000000002</v>
      </c>
      <c r="AG77" s="51" t="s">
        <v>192</v>
      </c>
    </row>
    <row r="78" spans="1:33" s="17" customFormat="1" ht="240.75" customHeight="1" x14ac:dyDescent="0.25">
      <c r="A78" s="51" t="s">
        <v>26</v>
      </c>
      <c r="B78" s="51" t="s">
        <v>27</v>
      </c>
      <c r="C78" s="51" t="s">
        <v>642</v>
      </c>
      <c r="D78" s="51" t="s">
        <v>29</v>
      </c>
      <c r="E78" s="51" t="s">
        <v>30</v>
      </c>
      <c r="F78" s="51" t="s">
        <v>601</v>
      </c>
      <c r="G78" s="51" t="s">
        <v>197</v>
      </c>
      <c r="H78" s="51" t="s">
        <v>96</v>
      </c>
      <c r="I78" s="51" t="s">
        <v>97</v>
      </c>
      <c r="J78" s="13"/>
      <c r="K78" s="13"/>
      <c r="L78" s="13"/>
      <c r="M78" s="13"/>
      <c r="N78" s="13"/>
      <c r="O78" s="13"/>
      <c r="P78" s="51"/>
      <c r="Q78" s="51" t="s">
        <v>190</v>
      </c>
      <c r="R78" s="51" t="s">
        <v>191</v>
      </c>
      <c r="S78" s="51" t="s">
        <v>36</v>
      </c>
      <c r="T78" s="23">
        <v>0</v>
      </c>
      <c r="U78" s="23">
        <v>0</v>
      </c>
      <c r="V78" s="23"/>
      <c r="W78" s="23">
        <v>0.3</v>
      </c>
      <c r="X78" s="37">
        <v>0.3</v>
      </c>
      <c r="Y78" s="23">
        <v>0.7</v>
      </c>
      <c r="Z78" s="68">
        <v>0.56000000000000005</v>
      </c>
      <c r="AA78" s="62"/>
      <c r="AB78" s="23">
        <v>0</v>
      </c>
      <c r="AC78" s="51"/>
      <c r="AD78" s="51"/>
      <c r="AE78" s="24">
        <f>+_xlfn.IFS(S78="Acumulado",U78+W78+Y78+AB78,S78="Capacidad",U78,S78="Flujo",U78,S78="Reducción",U78,S78="Stock",U78)</f>
        <v>1</v>
      </c>
      <c r="AF78" s="24">
        <f t="shared" si="10"/>
        <v>0.8600000000000001</v>
      </c>
      <c r="AG78" s="51" t="s">
        <v>192</v>
      </c>
    </row>
    <row r="79" spans="1:33" s="17" customFormat="1" ht="126" x14ac:dyDescent="0.25">
      <c r="A79" s="51" t="s">
        <v>26</v>
      </c>
      <c r="B79" s="51" t="s">
        <v>27</v>
      </c>
      <c r="C79" s="51" t="s">
        <v>28</v>
      </c>
      <c r="D79" s="51" t="s">
        <v>29</v>
      </c>
      <c r="E79" s="51" t="s">
        <v>30</v>
      </c>
      <c r="F79" s="51" t="s">
        <v>198</v>
      </c>
      <c r="G79" s="51" t="s">
        <v>199</v>
      </c>
      <c r="H79" s="51" t="s">
        <v>96</v>
      </c>
      <c r="I79" s="51" t="s">
        <v>97</v>
      </c>
      <c r="J79" s="13"/>
      <c r="K79" s="13"/>
      <c r="L79" s="13"/>
      <c r="M79" s="13"/>
      <c r="N79" s="13"/>
      <c r="O79" s="13"/>
      <c r="P79" s="51"/>
      <c r="Q79" s="51" t="s">
        <v>200</v>
      </c>
      <c r="R79" s="51" t="s">
        <v>201</v>
      </c>
      <c r="S79" s="51" t="s">
        <v>103</v>
      </c>
      <c r="T79" s="23">
        <v>0</v>
      </c>
      <c r="U79" s="23">
        <v>0</v>
      </c>
      <c r="V79" s="23"/>
      <c r="W79" s="23">
        <v>1</v>
      </c>
      <c r="X79" s="37">
        <v>1</v>
      </c>
      <c r="Y79" s="23">
        <v>0</v>
      </c>
      <c r="Z79" s="62"/>
      <c r="AA79" s="62"/>
      <c r="AB79" s="23">
        <v>0</v>
      </c>
      <c r="AC79" s="51"/>
      <c r="AD79" s="51"/>
      <c r="AE79" s="24">
        <f>+_xlfn.IFS(S79="Acumulado",U79+W79+Y79+AB79,S79="Capacidad",U79,S79="Flujo",W79,S79="Reducción",U79,S79="Stock",U79)</f>
        <v>1</v>
      </c>
      <c r="AF79" s="24">
        <f t="shared" si="9"/>
        <v>1</v>
      </c>
      <c r="AG79" s="51" t="s">
        <v>192</v>
      </c>
    </row>
    <row r="80" spans="1:33" s="17" customFormat="1" ht="106.5" customHeight="1" x14ac:dyDescent="0.25">
      <c r="A80" s="51" t="s">
        <v>26</v>
      </c>
      <c r="B80" s="51" t="s">
        <v>27</v>
      </c>
      <c r="C80" s="51" t="s">
        <v>28</v>
      </c>
      <c r="D80" s="51" t="s">
        <v>29</v>
      </c>
      <c r="E80" s="51" t="s">
        <v>202</v>
      </c>
      <c r="F80" s="51" t="s">
        <v>203</v>
      </c>
      <c r="G80" s="51" t="s">
        <v>204</v>
      </c>
      <c r="H80" s="51" t="s">
        <v>96</v>
      </c>
      <c r="I80" s="51" t="s">
        <v>97</v>
      </c>
      <c r="J80" s="13"/>
      <c r="K80" s="13"/>
      <c r="L80" s="13"/>
      <c r="M80" s="13"/>
      <c r="N80" s="13"/>
      <c r="O80" s="13"/>
      <c r="P80" s="51"/>
      <c r="Q80" s="51" t="s">
        <v>205</v>
      </c>
      <c r="R80" s="51" t="s">
        <v>602</v>
      </c>
      <c r="S80" s="51" t="s">
        <v>71</v>
      </c>
      <c r="T80" s="27">
        <v>0.879</v>
      </c>
      <c r="U80" s="27">
        <v>0.92949999999999999</v>
      </c>
      <c r="V80" s="27">
        <v>0.92949999999999999</v>
      </c>
      <c r="W80" s="27">
        <v>0.92949999999999999</v>
      </c>
      <c r="X80" s="27">
        <v>0.92949999999999999</v>
      </c>
      <c r="Y80" s="27">
        <v>0.92949999999999999</v>
      </c>
      <c r="Z80" s="69">
        <v>0.92959999999999998</v>
      </c>
      <c r="AA80" s="62"/>
      <c r="AB80" s="42">
        <v>1</v>
      </c>
      <c r="AC80" s="51"/>
      <c r="AD80" s="51"/>
      <c r="AE80" s="42">
        <v>1</v>
      </c>
      <c r="AF80" s="42">
        <f>+_xlfn.IFS(S80="Acumulado",V80+X80+Z80+AC80,S80="Capacidad",Z80,S80="Flujo",Z80,S80="Reducción",V80,S80="Stock",Z80)</f>
        <v>0.92959999999999998</v>
      </c>
      <c r="AG80" s="51" t="s">
        <v>65</v>
      </c>
    </row>
    <row r="81" spans="1:33" s="17" customFormat="1" ht="190.5" customHeight="1" x14ac:dyDescent="0.25">
      <c r="A81" s="51" t="s">
        <v>26</v>
      </c>
      <c r="B81" s="51" t="s">
        <v>27</v>
      </c>
      <c r="C81" s="51" t="s">
        <v>643</v>
      </c>
      <c r="D81" s="51" t="s">
        <v>29</v>
      </c>
      <c r="E81" s="47" t="s">
        <v>202</v>
      </c>
      <c r="F81" s="47" t="s">
        <v>603</v>
      </c>
      <c r="G81" s="47" t="s">
        <v>574</v>
      </c>
      <c r="H81" s="47" t="s">
        <v>96</v>
      </c>
      <c r="I81" s="47" t="s">
        <v>97</v>
      </c>
      <c r="J81" s="53"/>
      <c r="K81" s="53"/>
      <c r="L81" s="53"/>
      <c r="M81" s="53"/>
      <c r="N81" s="53"/>
      <c r="O81" s="53"/>
      <c r="P81" s="47"/>
      <c r="Q81" s="51" t="s">
        <v>190</v>
      </c>
      <c r="R81" s="51" t="s">
        <v>191</v>
      </c>
      <c r="S81" s="51" t="s">
        <v>36</v>
      </c>
      <c r="T81" s="23">
        <v>0</v>
      </c>
      <c r="U81" s="27" t="s">
        <v>575</v>
      </c>
      <c r="V81" s="27" t="s">
        <v>575</v>
      </c>
      <c r="W81" s="27" t="s">
        <v>575</v>
      </c>
      <c r="X81" s="27" t="s">
        <v>575</v>
      </c>
      <c r="Y81" s="23">
        <v>1</v>
      </c>
      <c r="Z81" s="68">
        <v>0.85</v>
      </c>
      <c r="AA81" s="62"/>
      <c r="AB81" s="23">
        <v>0</v>
      </c>
      <c r="AC81" s="51"/>
      <c r="AD81" s="51"/>
      <c r="AE81" s="57">
        <v>1</v>
      </c>
      <c r="AF81" s="57">
        <f>+_xlfn.IFS(S81="Acumulado",Z81+AC81,S81="Capacidad",Z81,S81="Flujo",Z81,S81="Reducción",V81,S81="Stock",Z81)</f>
        <v>0.85</v>
      </c>
      <c r="AG81" s="47" t="s">
        <v>192</v>
      </c>
    </row>
    <row r="82" spans="1:33" s="17" customFormat="1" ht="194.25" customHeight="1" x14ac:dyDescent="0.25">
      <c r="A82" s="55" t="s">
        <v>26</v>
      </c>
      <c r="B82" s="55" t="s">
        <v>27</v>
      </c>
      <c r="C82" s="55" t="s">
        <v>45</v>
      </c>
      <c r="D82" s="55" t="s">
        <v>206</v>
      </c>
      <c r="E82" s="55" t="s">
        <v>207</v>
      </c>
      <c r="F82" s="55" t="s">
        <v>208</v>
      </c>
      <c r="G82" s="55" t="s">
        <v>209</v>
      </c>
      <c r="H82" s="55" t="s">
        <v>210</v>
      </c>
      <c r="I82" s="55" t="s">
        <v>211</v>
      </c>
      <c r="J82" s="52">
        <v>38911956431</v>
      </c>
      <c r="K82" s="52">
        <v>37944413561</v>
      </c>
      <c r="L82" s="52"/>
      <c r="M82" s="52"/>
      <c r="N82" s="52"/>
      <c r="O82" s="52"/>
      <c r="P82" s="55"/>
      <c r="Q82" s="50" t="s">
        <v>212</v>
      </c>
      <c r="R82" s="50" t="s">
        <v>213</v>
      </c>
      <c r="S82" s="50" t="s">
        <v>103</v>
      </c>
      <c r="T82" s="50">
        <v>0</v>
      </c>
      <c r="U82" s="50">
        <v>1</v>
      </c>
      <c r="V82" s="50">
        <v>1</v>
      </c>
      <c r="W82" s="50">
        <v>0</v>
      </c>
      <c r="X82" s="50">
        <v>0</v>
      </c>
      <c r="Y82" s="50">
        <v>0</v>
      </c>
      <c r="Z82" s="60"/>
      <c r="AA82" s="60"/>
      <c r="AB82" s="50">
        <v>0</v>
      </c>
      <c r="AC82" s="50"/>
      <c r="AD82" s="50"/>
      <c r="AE82" s="7">
        <f>+_xlfn.IFS(S82="Acumulado",U82+W82+Y82+AB82,S82="Capacidad",U82,S82="Flujo",U82,S82="Reducción",U82,S82="Stock",U82)</f>
        <v>1</v>
      </c>
      <c r="AF82" s="22">
        <f>+_xlfn.IFS(S82="Acumulado",V82+X82+Z82+AC82,S82="Capacidad",X82,S82="Flujo",V82,S82="Reducción",V82,S82="Stock",X82)</f>
        <v>1</v>
      </c>
      <c r="AG82" s="22" t="s">
        <v>230</v>
      </c>
    </row>
    <row r="83" spans="1:33" s="17" customFormat="1" ht="77.45" customHeight="1" x14ac:dyDescent="0.25">
      <c r="A83" s="75" t="s">
        <v>26</v>
      </c>
      <c r="B83" s="75" t="s">
        <v>27</v>
      </c>
      <c r="C83" s="75" t="s">
        <v>45</v>
      </c>
      <c r="D83" s="75" t="s">
        <v>206</v>
      </c>
      <c r="E83" s="75" t="s">
        <v>215</v>
      </c>
      <c r="F83" s="75" t="s">
        <v>216</v>
      </c>
      <c r="G83" s="75" t="s">
        <v>217</v>
      </c>
      <c r="H83" s="75"/>
      <c r="I83" s="75" t="s">
        <v>83</v>
      </c>
      <c r="J83" s="78">
        <v>18175933575</v>
      </c>
      <c r="K83" s="78">
        <v>18175133201</v>
      </c>
      <c r="L83" s="78">
        <v>8608566848</v>
      </c>
      <c r="M83" s="78">
        <v>8572463060.8900003</v>
      </c>
      <c r="N83" s="78">
        <v>7568562628</v>
      </c>
      <c r="O83" s="78">
        <v>4015048924.5999999</v>
      </c>
      <c r="P83" s="75" t="s">
        <v>218</v>
      </c>
      <c r="Q83" s="50" t="s">
        <v>219</v>
      </c>
      <c r="R83" s="50" t="s">
        <v>220</v>
      </c>
      <c r="S83" s="50" t="s">
        <v>36</v>
      </c>
      <c r="T83" s="18">
        <v>0</v>
      </c>
      <c r="U83" s="50">
        <v>1</v>
      </c>
      <c r="V83" s="50">
        <v>1</v>
      </c>
      <c r="W83" s="50">
        <v>33</v>
      </c>
      <c r="X83" s="50">
        <v>33</v>
      </c>
      <c r="Y83" s="50">
        <v>0</v>
      </c>
      <c r="Z83" s="60"/>
      <c r="AA83" s="60"/>
      <c r="AB83" s="50">
        <v>0</v>
      </c>
      <c r="AC83" s="50"/>
      <c r="AD83" s="50"/>
      <c r="AE83" s="7">
        <v>34</v>
      </c>
      <c r="AF83" s="50">
        <f t="shared" ref="AF83:AF85" si="11">+_xlfn.IFS(S83="Acumulado",V83+X83+Z83+AC83,S83="Capacidad",Z83,S83="Flujo",Z83,S83="Reducción",V83,S83="Stock",Z83)</f>
        <v>34</v>
      </c>
      <c r="AG83" s="75" t="s">
        <v>214</v>
      </c>
    </row>
    <row r="84" spans="1:33" s="17" customFormat="1" ht="77.45" customHeight="1" x14ac:dyDescent="0.25">
      <c r="A84" s="76"/>
      <c r="B84" s="76"/>
      <c r="C84" s="76"/>
      <c r="D84" s="76"/>
      <c r="E84" s="76"/>
      <c r="F84" s="76"/>
      <c r="G84" s="76"/>
      <c r="H84" s="76"/>
      <c r="I84" s="76"/>
      <c r="J84" s="79"/>
      <c r="K84" s="79"/>
      <c r="L84" s="79"/>
      <c r="M84" s="79"/>
      <c r="N84" s="79"/>
      <c r="O84" s="79"/>
      <c r="P84" s="76"/>
      <c r="Q84" s="76" t="s">
        <v>221</v>
      </c>
      <c r="R84" s="50" t="s">
        <v>222</v>
      </c>
      <c r="S84" s="50" t="s">
        <v>36</v>
      </c>
      <c r="T84" s="18">
        <v>0</v>
      </c>
      <c r="U84" s="50">
        <v>0</v>
      </c>
      <c r="V84" s="50">
        <v>0</v>
      </c>
      <c r="W84" s="50">
        <v>1</v>
      </c>
      <c r="X84" s="50">
        <v>1</v>
      </c>
      <c r="Y84" s="50">
        <v>0</v>
      </c>
      <c r="Z84" s="60"/>
      <c r="AA84" s="60"/>
      <c r="AB84" s="50">
        <v>0</v>
      </c>
      <c r="AC84" s="50"/>
      <c r="AD84" s="50"/>
      <c r="AE84" s="7">
        <f>+_xlfn.IFS(S84="Acumulado",U84+W84+Y84+AB84,S84="Capacidad",U84,S84="Flujo",U84,S84="Reducción",U84,S84="Stock",U84)</f>
        <v>1</v>
      </c>
      <c r="AF84" s="50">
        <f t="shared" si="11"/>
        <v>1</v>
      </c>
      <c r="AG84" s="76"/>
    </row>
    <row r="85" spans="1:33" s="17" customFormat="1" ht="77.45" customHeight="1" x14ac:dyDescent="0.25">
      <c r="A85" s="76"/>
      <c r="B85" s="76"/>
      <c r="C85" s="76"/>
      <c r="D85" s="76"/>
      <c r="E85" s="76"/>
      <c r="F85" s="76"/>
      <c r="G85" s="76"/>
      <c r="H85" s="76"/>
      <c r="I85" s="76"/>
      <c r="J85" s="79"/>
      <c r="K85" s="79"/>
      <c r="L85" s="79"/>
      <c r="M85" s="79"/>
      <c r="N85" s="79"/>
      <c r="O85" s="79"/>
      <c r="P85" s="76"/>
      <c r="Q85" s="77"/>
      <c r="R85" s="50" t="s">
        <v>223</v>
      </c>
      <c r="S85" s="50" t="s">
        <v>36</v>
      </c>
      <c r="T85" s="18">
        <v>0</v>
      </c>
      <c r="U85" s="50">
        <v>0</v>
      </c>
      <c r="V85" s="50">
        <v>0</v>
      </c>
      <c r="W85" s="50">
        <v>1</v>
      </c>
      <c r="X85" s="50">
        <v>1</v>
      </c>
      <c r="Y85" s="50">
        <v>0</v>
      </c>
      <c r="Z85" s="60">
        <v>0</v>
      </c>
      <c r="AA85" s="60"/>
      <c r="AB85" s="50">
        <v>0</v>
      </c>
      <c r="AC85" s="50"/>
      <c r="AD85" s="50"/>
      <c r="AE85" s="7">
        <f>+_xlfn.IFS(S85="Acumulado",U85+W85+Y85+AB85,S85="Capacidad",U85,S85="Flujo",U85,S85="Reducción",U85,S85="Stock",U85)</f>
        <v>1</v>
      </c>
      <c r="AF85" s="50">
        <f t="shared" si="11"/>
        <v>1</v>
      </c>
      <c r="AG85" s="76"/>
    </row>
    <row r="86" spans="1:33" s="17" customFormat="1" ht="77.45" customHeight="1" x14ac:dyDescent="0.25">
      <c r="A86" s="76"/>
      <c r="B86" s="76"/>
      <c r="C86" s="76"/>
      <c r="D86" s="76"/>
      <c r="E86" s="76"/>
      <c r="F86" s="76"/>
      <c r="G86" s="76"/>
      <c r="H86" s="76"/>
      <c r="I86" s="76"/>
      <c r="J86" s="79"/>
      <c r="K86" s="79"/>
      <c r="L86" s="79"/>
      <c r="M86" s="79"/>
      <c r="N86" s="79"/>
      <c r="O86" s="79"/>
      <c r="P86" s="76"/>
      <c r="Q86" s="56" t="s">
        <v>604</v>
      </c>
      <c r="R86" s="50" t="s">
        <v>605</v>
      </c>
      <c r="S86" s="50" t="s">
        <v>103</v>
      </c>
      <c r="T86" s="18">
        <v>0</v>
      </c>
      <c r="U86" s="50">
        <v>0</v>
      </c>
      <c r="V86" s="50">
        <v>0</v>
      </c>
      <c r="W86" s="50">
        <v>0</v>
      </c>
      <c r="X86" s="50">
        <v>0</v>
      </c>
      <c r="Y86" s="29">
        <v>1</v>
      </c>
      <c r="Z86" s="61">
        <v>0.83</v>
      </c>
      <c r="AA86" s="60"/>
      <c r="AB86" s="29">
        <v>1</v>
      </c>
      <c r="AC86" s="50"/>
      <c r="AD86" s="50"/>
      <c r="AE86" s="26">
        <f>+_xlfn.IFS(S86="Acumulado",U86+W86+Y86+AB86,S86="Capacidad",AB86,S86="Flujo",AB86,S86="Reducción",AB86,S86="Stock",AB86)</f>
        <v>1</v>
      </c>
      <c r="AF86" s="26">
        <f>+_xlfn.IFS(S86="Acumulado",V86+X86+Z86+AC86,S86="Capacidad",Z86,S86="Flujo",Z86,S86="Reducción",Z86,S86="Stock",Z86)</f>
        <v>0.83</v>
      </c>
      <c r="AG86" s="76"/>
    </row>
    <row r="87" spans="1:33" s="17" customFormat="1" ht="77.45" customHeight="1" x14ac:dyDescent="0.25">
      <c r="A87" s="77"/>
      <c r="B87" s="77"/>
      <c r="C87" s="77"/>
      <c r="D87" s="77"/>
      <c r="E87" s="77"/>
      <c r="F87" s="77"/>
      <c r="G87" s="77"/>
      <c r="H87" s="77"/>
      <c r="I87" s="77"/>
      <c r="J87" s="80"/>
      <c r="K87" s="80"/>
      <c r="L87" s="80"/>
      <c r="M87" s="80"/>
      <c r="N87" s="80"/>
      <c r="O87" s="80"/>
      <c r="P87" s="77"/>
      <c r="Q87" s="50" t="s">
        <v>606</v>
      </c>
      <c r="R87" s="56" t="s">
        <v>607</v>
      </c>
      <c r="S87" s="50" t="s">
        <v>36</v>
      </c>
      <c r="T87" s="12">
        <v>1.9E-3</v>
      </c>
      <c r="U87" s="50">
        <v>0</v>
      </c>
      <c r="V87" s="50">
        <v>0</v>
      </c>
      <c r="W87" s="50">
        <v>0</v>
      </c>
      <c r="X87" s="50">
        <v>0</v>
      </c>
      <c r="Y87" s="29">
        <v>0.01</v>
      </c>
      <c r="Z87" s="61">
        <v>0.01</v>
      </c>
      <c r="AA87" s="60"/>
      <c r="AB87" s="29">
        <v>0.01</v>
      </c>
      <c r="AC87" s="50"/>
      <c r="AD87" s="50"/>
      <c r="AE87" s="26">
        <f>+_xlfn.IFS(S87="Acumulado",U87+W87+Y87+AB87,S87="Capacidad",AB87,S87="Flujo",AB87,S87="Reducción",AB87,S87="Stock",AB87)</f>
        <v>0.02</v>
      </c>
      <c r="AF87" s="26">
        <f>+_xlfn.IFS(S87="Acumulado",V87+X87+Z87+AC87,S87="Capacidad",Z87,S87="Flujo",Z87,S87="Reducción",V87,S87="Stock",Z87)</f>
        <v>0.01</v>
      </c>
      <c r="AG87" s="77"/>
    </row>
    <row r="88" spans="1:33" s="17" customFormat="1" ht="77.45" customHeight="1" x14ac:dyDescent="0.25">
      <c r="A88" s="75" t="s">
        <v>26</v>
      </c>
      <c r="B88" s="75" t="s">
        <v>27</v>
      </c>
      <c r="C88" s="75" t="s">
        <v>45</v>
      </c>
      <c r="D88" s="75" t="s">
        <v>206</v>
      </c>
      <c r="E88" s="75" t="s">
        <v>224</v>
      </c>
      <c r="F88" s="75" t="s">
        <v>225</v>
      </c>
      <c r="G88" s="75" t="s">
        <v>226</v>
      </c>
      <c r="H88" s="75"/>
      <c r="I88" s="75" t="s">
        <v>83</v>
      </c>
      <c r="J88" s="75"/>
      <c r="K88" s="75"/>
      <c r="L88" s="93">
        <v>47644886914</v>
      </c>
      <c r="M88" s="93">
        <v>47644788514</v>
      </c>
      <c r="N88" s="93">
        <v>18751857134</v>
      </c>
      <c r="O88" s="93">
        <v>15168290077.58</v>
      </c>
      <c r="P88" s="75" t="s">
        <v>227</v>
      </c>
      <c r="Q88" s="56" t="s">
        <v>228</v>
      </c>
      <c r="R88" s="50" t="s">
        <v>229</v>
      </c>
      <c r="S88" s="50" t="s">
        <v>103</v>
      </c>
      <c r="T88" s="18">
        <v>0</v>
      </c>
      <c r="U88" s="50">
        <v>0</v>
      </c>
      <c r="V88" s="50">
        <v>0</v>
      </c>
      <c r="W88" s="50">
        <v>840</v>
      </c>
      <c r="X88" s="50">
        <v>824</v>
      </c>
      <c r="Y88" s="50">
        <v>840</v>
      </c>
      <c r="Z88" s="67">
        <v>1088</v>
      </c>
      <c r="AA88" s="60"/>
      <c r="AB88" s="50">
        <v>840</v>
      </c>
      <c r="AC88" s="50">
        <v>840</v>
      </c>
      <c r="AD88" s="50">
        <v>840</v>
      </c>
      <c r="AE88" s="50">
        <f>+_xlfn.IFS(S88="Acumulado",U88+W88+Y88+AB88,S88="Capacidad",AB88,S88="Flujo",AB88,S88="Reducción",AB88,S88="Stock",AB88)</f>
        <v>840</v>
      </c>
      <c r="AF88" s="22">
        <f>+_xlfn.IFS(S88="Acumulado",V88+X88+Z88+AC88,S88="Capacidad",Z88,S88="Flujo",Z88,S88="Reducción",Z88,S88="Stock",Z88)</f>
        <v>1088</v>
      </c>
      <c r="AG88" s="75" t="s">
        <v>230</v>
      </c>
    </row>
    <row r="89" spans="1:33" s="17" customFormat="1" ht="77.45" customHeight="1" x14ac:dyDescent="0.25">
      <c r="A89" s="77"/>
      <c r="B89" s="77"/>
      <c r="C89" s="77"/>
      <c r="D89" s="77"/>
      <c r="E89" s="77"/>
      <c r="F89" s="77"/>
      <c r="G89" s="77"/>
      <c r="H89" s="77"/>
      <c r="I89" s="77"/>
      <c r="J89" s="77"/>
      <c r="K89" s="77"/>
      <c r="L89" s="77"/>
      <c r="M89" s="77"/>
      <c r="N89" s="77"/>
      <c r="O89" s="77"/>
      <c r="P89" s="77"/>
      <c r="Q89" s="56" t="s">
        <v>231</v>
      </c>
      <c r="R89" s="50" t="s">
        <v>232</v>
      </c>
      <c r="S89" s="50" t="s">
        <v>103</v>
      </c>
      <c r="T89" s="18">
        <v>0</v>
      </c>
      <c r="U89" s="50">
        <v>0</v>
      </c>
      <c r="V89" s="50">
        <v>0</v>
      </c>
      <c r="W89" s="50">
        <v>705</v>
      </c>
      <c r="X89" s="50">
        <v>693</v>
      </c>
      <c r="Y89" s="50">
        <v>705</v>
      </c>
      <c r="Z89" s="60">
        <v>832</v>
      </c>
      <c r="AA89" s="60"/>
      <c r="AB89" s="50">
        <v>705</v>
      </c>
      <c r="AC89" s="50">
        <v>705</v>
      </c>
      <c r="AD89" s="50">
        <v>705</v>
      </c>
      <c r="AE89" s="50">
        <v>705</v>
      </c>
      <c r="AF89" s="22">
        <f>+_xlfn.IFS(S89="Acumulado",V89+X89+Z89+AC89,S89="Capacidad",Z89,S89="Flujo",Z89,S89="Reducción",Z89,S89="Stock",Z89)</f>
        <v>832</v>
      </c>
      <c r="AG89" s="77"/>
    </row>
    <row r="90" spans="1:33" s="17" customFormat="1" ht="204.75" x14ac:dyDescent="0.25">
      <c r="A90" s="50" t="s">
        <v>26</v>
      </c>
      <c r="B90" s="50" t="s">
        <v>27</v>
      </c>
      <c r="C90" s="50" t="s">
        <v>233</v>
      </c>
      <c r="D90" s="50" t="s">
        <v>206</v>
      </c>
      <c r="E90" s="50" t="s">
        <v>234</v>
      </c>
      <c r="F90" s="50" t="s">
        <v>235</v>
      </c>
      <c r="G90" s="50" t="s">
        <v>236</v>
      </c>
      <c r="H90" s="50" t="s">
        <v>237</v>
      </c>
      <c r="I90" s="50" t="s">
        <v>83</v>
      </c>
      <c r="J90" s="49">
        <v>9448979509</v>
      </c>
      <c r="K90" s="49">
        <v>9448979509</v>
      </c>
      <c r="L90" s="49">
        <v>3165388235</v>
      </c>
      <c r="M90" s="49">
        <v>3165385678</v>
      </c>
      <c r="N90" s="49">
        <v>4629243218</v>
      </c>
      <c r="O90" s="49">
        <v>3657898196.3299999</v>
      </c>
      <c r="P90" s="50" t="s">
        <v>238</v>
      </c>
      <c r="Q90" s="50" t="s">
        <v>239</v>
      </c>
      <c r="R90" s="50" t="s">
        <v>240</v>
      </c>
      <c r="S90" s="50" t="s">
        <v>36</v>
      </c>
      <c r="T90" s="22">
        <v>0</v>
      </c>
      <c r="U90" s="22">
        <v>6000</v>
      </c>
      <c r="V90" s="22">
        <v>6744</v>
      </c>
      <c r="W90" s="22">
        <v>7000</v>
      </c>
      <c r="X90" s="22">
        <v>8871</v>
      </c>
      <c r="Y90" s="22">
        <v>8000</v>
      </c>
      <c r="Z90" s="67">
        <v>4745</v>
      </c>
      <c r="AA90" s="60"/>
      <c r="AB90" s="22">
        <v>9000</v>
      </c>
      <c r="AC90" s="50"/>
      <c r="AD90" s="50"/>
      <c r="AE90" s="22">
        <f t="shared" ref="AE90:AE95" si="12">+_xlfn.IFS(S90="Acumulado",U90+W90+Y90+AB90,S90="Capacidad",AB90,S90="Flujo",AB90,S90="Reducción",AB90,S90="Stock",AB90)</f>
        <v>30000</v>
      </c>
      <c r="AF90" s="22">
        <f>+_xlfn.IFS(S90="Acumulado",V90+X90+Z90+AC90,S90="Capacidad",Z90,S90="Flujo",Z90,S90="Reducción",V90,S90="Stock",Z90)</f>
        <v>20360</v>
      </c>
      <c r="AG90" s="50" t="s">
        <v>241</v>
      </c>
    </row>
    <row r="91" spans="1:33" s="17" customFormat="1" ht="267.75" x14ac:dyDescent="0.25">
      <c r="A91" s="50" t="s">
        <v>26</v>
      </c>
      <c r="B91" s="50" t="s">
        <v>27</v>
      </c>
      <c r="C91" s="50" t="s">
        <v>242</v>
      </c>
      <c r="D91" s="50" t="s">
        <v>206</v>
      </c>
      <c r="E91" s="50" t="s">
        <v>243</v>
      </c>
      <c r="F91" s="50" t="s">
        <v>244</v>
      </c>
      <c r="G91" s="50" t="s">
        <v>245</v>
      </c>
      <c r="H91" s="50"/>
      <c r="I91" s="50" t="s">
        <v>246</v>
      </c>
      <c r="J91" s="49">
        <v>34252422340</v>
      </c>
      <c r="K91" s="49">
        <v>16939368978</v>
      </c>
      <c r="L91" s="49">
        <v>25530347498</v>
      </c>
      <c r="M91" s="49">
        <v>14162357670</v>
      </c>
      <c r="N91" s="49">
        <v>28171312222</v>
      </c>
      <c r="O91" s="49">
        <v>7550557187.1899996</v>
      </c>
      <c r="P91" s="50" t="s">
        <v>247</v>
      </c>
      <c r="Q91" s="50" t="s">
        <v>248</v>
      </c>
      <c r="R91" s="50" t="s">
        <v>249</v>
      </c>
      <c r="S91" s="50" t="s">
        <v>71</v>
      </c>
      <c r="T91" s="50">
        <v>35</v>
      </c>
      <c r="U91" s="50">
        <v>37</v>
      </c>
      <c r="V91" s="50">
        <v>36</v>
      </c>
      <c r="W91" s="50">
        <v>35</v>
      </c>
      <c r="X91" s="50">
        <v>36</v>
      </c>
      <c r="Y91" s="50">
        <v>35</v>
      </c>
      <c r="Z91" s="60">
        <v>36</v>
      </c>
      <c r="AA91" s="60"/>
      <c r="AB91" s="50">
        <v>47</v>
      </c>
      <c r="AC91" s="50"/>
      <c r="AD91" s="50"/>
      <c r="AE91" s="50">
        <f t="shared" si="12"/>
        <v>47</v>
      </c>
      <c r="AF91" s="50">
        <f>+_xlfn.IFS(S91="Acumulado",V91+X91+Z91+AC91,S91="Capacidad",Z91,S91="Flujo",Z91,S91="Reducción",V91,S91="Stock",Z91)</f>
        <v>36</v>
      </c>
      <c r="AG91" s="50" t="s">
        <v>250</v>
      </c>
    </row>
    <row r="92" spans="1:33" s="17" customFormat="1" ht="120.75" customHeight="1" x14ac:dyDescent="0.25">
      <c r="A92" s="75" t="s">
        <v>26</v>
      </c>
      <c r="B92" s="75" t="s">
        <v>27</v>
      </c>
      <c r="C92" s="75" t="s">
        <v>45</v>
      </c>
      <c r="D92" s="75" t="s">
        <v>206</v>
      </c>
      <c r="E92" s="75" t="s">
        <v>251</v>
      </c>
      <c r="F92" s="75" t="s">
        <v>252</v>
      </c>
      <c r="G92" s="75" t="s">
        <v>253</v>
      </c>
      <c r="H92" s="75"/>
      <c r="I92" s="75" t="s">
        <v>246</v>
      </c>
      <c r="J92" s="78">
        <v>203776757187</v>
      </c>
      <c r="K92" s="78">
        <v>202990291893</v>
      </c>
      <c r="L92" s="78">
        <v>161379786861</v>
      </c>
      <c r="M92" s="78">
        <v>159013363046.01999</v>
      </c>
      <c r="N92" s="78">
        <v>214571753348</v>
      </c>
      <c r="O92" s="78">
        <v>32597094112.84</v>
      </c>
      <c r="P92" s="75" t="s">
        <v>254</v>
      </c>
      <c r="Q92" s="50" t="s">
        <v>255</v>
      </c>
      <c r="R92" s="50" t="s">
        <v>256</v>
      </c>
      <c r="S92" s="50" t="s">
        <v>36</v>
      </c>
      <c r="T92" s="22">
        <v>5638</v>
      </c>
      <c r="U92" s="22">
        <v>5638</v>
      </c>
      <c r="V92" s="22">
        <v>5638</v>
      </c>
      <c r="W92" s="22">
        <v>0</v>
      </c>
      <c r="X92" s="22">
        <v>0</v>
      </c>
      <c r="Y92" s="22">
        <v>0</v>
      </c>
      <c r="Z92" s="60">
        <v>0</v>
      </c>
      <c r="AA92" s="60"/>
      <c r="AB92" s="22">
        <v>0</v>
      </c>
      <c r="AC92" s="50"/>
      <c r="AD92" s="50"/>
      <c r="AE92" s="22">
        <f t="shared" si="12"/>
        <v>5638</v>
      </c>
      <c r="AF92" s="22">
        <f>+_xlfn.IFS(S92="Acumulado",V92+X92+Z92+AC92,S92="Capacidad",Z92,S92="Flujo",Z92,S92="Reducción",V92,S92="Stock",Z92)</f>
        <v>5638</v>
      </c>
      <c r="AG92" s="75" t="s">
        <v>250</v>
      </c>
    </row>
    <row r="93" spans="1:33" s="17" customFormat="1" ht="120.75" customHeight="1" x14ac:dyDescent="0.25">
      <c r="A93" s="77"/>
      <c r="B93" s="77"/>
      <c r="C93" s="77"/>
      <c r="D93" s="77"/>
      <c r="E93" s="77"/>
      <c r="F93" s="77"/>
      <c r="G93" s="77"/>
      <c r="H93" s="77"/>
      <c r="I93" s="77"/>
      <c r="J93" s="80"/>
      <c r="K93" s="80"/>
      <c r="L93" s="80"/>
      <c r="M93" s="80"/>
      <c r="N93" s="80"/>
      <c r="O93" s="80"/>
      <c r="P93" s="77"/>
      <c r="Q93" s="50" t="s">
        <v>257</v>
      </c>
      <c r="R93" s="50" t="s">
        <v>258</v>
      </c>
      <c r="S93" s="50" t="s">
        <v>71</v>
      </c>
      <c r="T93" s="22">
        <v>0</v>
      </c>
      <c r="U93" s="22">
        <v>0</v>
      </c>
      <c r="V93" s="22">
        <v>0</v>
      </c>
      <c r="W93" s="22">
        <v>0</v>
      </c>
      <c r="X93" s="22">
        <v>0</v>
      </c>
      <c r="Y93" s="22">
        <v>8787</v>
      </c>
      <c r="Z93" s="67">
        <v>2882</v>
      </c>
      <c r="AA93" s="60"/>
      <c r="AB93" s="22">
        <v>14745</v>
      </c>
      <c r="AC93" s="50"/>
      <c r="AD93" s="50"/>
      <c r="AE93" s="22">
        <f t="shared" si="12"/>
        <v>14745</v>
      </c>
      <c r="AF93" s="22">
        <f>+_xlfn.IFS(S93="Acumulado",V93+X93+Z93+AC93,S93="Capacidad",Z93,S93="Flujo",Z93,S93="Reducción",V93,S93="Stock",Z93)</f>
        <v>2882</v>
      </c>
      <c r="AG93" s="77"/>
    </row>
    <row r="94" spans="1:33" s="17" customFormat="1" ht="94.5" x14ac:dyDescent="0.25">
      <c r="A94" s="50" t="s">
        <v>26</v>
      </c>
      <c r="B94" s="50" t="s">
        <v>27</v>
      </c>
      <c r="C94" s="50" t="s">
        <v>45</v>
      </c>
      <c r="D94" s="50" t="s">
        <v>206</v>
      </c>
      <c r="E94" s="50" t="s">
        <v>259</v>
      </c>
      <c r="F94" s="50" t="s">
        <v>260</v>
      </c>
      <c r="G94" s="50" t="s">
        <v>261</v>
      </c>
      <c r="H94" s="50"/>
      <c r="I94" s="50" t="s">
        <v>246</v>
      </c>
      <c r="J94" s="49">
        <v>75173394309</v>
      </c>
      <c r="K94" s="49">
        <v>51534733268</v>
      </c>
      <c r="L94" s="49">
        <v>188904681909</v>
      </c>
      <c r="M94" s="49">
        <v>179583625332</v>
      </c>
      <c r="N94" s="49">
        <v>320773661106</v>
      </c>
      <c r="O94" s="49">
        <v>105027191930.39999</v>
      </c>
      <c r="P94" s="50" t="s">
        <v>262</v>
      </c>
      <c r="Q94" s="50" t="s">
        <v>263</v>
      </c>
      <c r="R94" s="50" t="s">
        <v>264</v>
      </c>
      <c r="S94" s="50" t="s">
        <v>71</v>
      </c>
      <c r="T94" s="22">
        <v>5803</v>
      </c>
      <c r="U94" s="22">
        <v>0</v>
      </c>
      <c r="V94" s="50">
        <v>0</v>
      </c>
      <c r="W94" s="22">
        <v>200000</v>
      </c>
      <c r="X94" s="22">
        <v>290048</v>
      </c>
      <c r="Y94" s="22">
        <v>342078</v>
      </c>
      <c r="Z94" s="67">
        <v>345346</v>
      </c>
      <c r="AA94" s="60"/>
      <c r="AB94" s="22">
        <v>500000</v>
      </c>
      <c r="AC94" s="50"/>
      <c r="AD94" s="50"/>
      <c r="AE94" s="22">
        <f t="shared" si="12"/>
        <v>500000</v>
      </c>
      <c r="AF94" s="22">
        <f>+_xlfn.IFS(S94="Acumulado",V94+X94+Z94+AC94,S94="Capacidad",Z94,S94="Flujo",X94,S94="Reducción",V94,S94="Stock",X94)</f>
        <v>345346</v>
      </c>
      <c r="AG94" s="50" t="s">
        <v>250</v>
      </c>
    </row>
    <row r="95" spans="1:33" s="17" customFormat="1" ht="153.75" customHeight="1" x14ac:dyDescent="0.25">
      <c r="A95" s="51" t="s">
        <v>26</v>
      </c>
      <c r="B95" s="51" t="s">
        <v>27</v>
      </c>
      <c r="C95" s="51" t="s">
        <v>644</v>
      </c>
      <c r="D95" s="51" t="s">
        <v>206</v>
      </c>
      <c r="E95" s="51" t="s">
        <v>234</v>
      </c>
      <c r="F95" s="51" t="s">
        <v>608</v>
      </c>
      <c r="G95" s="51" t="s">
        <v>576</v>
      </c>
      <c r="H95" s="51"/>
      <c r="I95" s="51" t="s">
        <v>575</v>
      </c>
      <c r="J95" s="13"/>
      <c r="K95" s="13"/>
      <c r="L95" s="13"/>
      <c r="M95" s="13"/>
      <c r="N95" s="13"/>
      <c r="O95" s="13"/>
      <c r="P95" s="51"/>
      <c r="Q95" s="51" t="s">
        <v>577</v>
      </c>
      <c r="R95" s="51" t="s">
        <v>578</v>
      </c>
      <c r="S95" s="51" t="s">
        <v>36</v>
      </c>
      <c r="T95" s="25">
        <v>0</v>
      </c>
      <c r="U95" s="25">
        <v>0</v>
      </c>
      <c r="V95" s="51">
        <v>0</v>
      </c>
      <c r="W95" s="25">
        <v>0</v>
      </c>
      <c r="X95" s="25">
        <v>0</v>
      </c>
      <c r="Y95" s="25">
        <v>1</v>
      </c>
      <c r="Z95" s="64">
        <v>1</v>
      </c>
      <c r="AA95" s="64"/>
      <c r="AB95" s="25">
        <v>0</v>
      </c>
      <c r="AC95" s="50"/>
      <c r="AD95" s="50"/>
      <c r="AE95" s="25">
        <f t="shared" si="12"/>
        <v>1</v>
      </c>
      <c r="AF95" s="33">
        <f t="shared" ref="AF95:AF96" si="13">+_xlfn.IFS(S95="Acumulado",V95+X95+Z95+AC95,S95="Capacidad",Z95,S95="Flujo",Z95,S95="Reducción",V95,S95="Stock",Z95)</f>
        <v>1</v>
      </c>
      <c r="AG95" s="51" t="s">
        <v>192</v>
      </c>
    </row>
    <row r="96" spans="1:33" s="17" customFormat="1" ht="148.5" customHeight="1" x14ac:dyDescent="0.25">
      <c r="A96" s="50" t="s">
        <v>26</v>
      </c>
      <c r="B96" s="50" t="s">
        <v>27</v>
      </c>
      <c r="C96" s="50" t="s">
        <v>28</v>
      </c>
      <c r="D96" s="50" t="s">
        <v>206</v>
      </c>
      <c r="E96" s="50" t="s">
        <v>202</v>
      </c>
      <c r="F96" s="50" t="s">
        <v>265</v>
      </c>
      <c r="G96" s="50" t="s">
        <v>266</v>
      </c>
      <c r="H96" s="50"/>
      <c r="I96" s="50" t="s">
        <v>83</v>
      </c>
      <c r="J96" s="49">
        <v>4109988338</v>
      </c>
      <c r="K96" s="49">
        <v>4109988338</v>
      </c>
      <c r="L96" s="49">
        <v>5668600000</v>
      </c>
      <c r="M96" s="49">
        <v>5514673299</v>
      </c>
      <c r="N96" s="49"/>
      <c r="O96" s="49"/>
      <c r="P96" s="50"/>
      <c r="Q96" s="50" t="s">
        <v>267</v>
      </c>
      <c r="R96" s="28" t="s">
        <v>268</v>
      </c>
      <c r="S96" s="50" t="s">
        <v>36</v>
      </c>
      <c r="T96" s="50">
        <v>17</v>
      </c>
      <c r="U96" s="50">
        <v>17</v>
      </c>
      <c r="V96" s="50">
        <v>17</v>
      </c>
      <c r="W96" s="50">
        <v>23</v>
      </c>
      <c r="X96" s="50">
        <v>23</v>
      </c>
      <c r="Y96" s="50">
        <v>0</v>
      </c>
      <c r="Z96" s="60"/>
      <c r="AA96" s="60"/>
      <c r="AB96" s="50">
        <v>0</v>
      </c>
      <c r="AC96" s="50"/>
      <c r="AD96" s="50"/>
      <c r="AE96" s="50">
        <v>40</v>
      </c>
      <c r="AF96" s="50">
        <f t="shared" si="13"/>
        <v>40</v>
      </c>
      <c r="AG96" s="50" t="s">
        <v>86</v>
      </c>
    </row>
    <row r="97" spans="1:33" s="17" customFormat="1" ht="78.75" x14ac:dyDescent="0.25">
      <c r="A97" s="51" t="s">
        <v>26</v>
      </c>
      <c r="B97" s="51" t="s">
        <v>27</v>
      </c>
      <c r="C97" s="51" t="s">
        <v>28</v>
      </c>
      <c r="D97" s="51" t="s">
        <v>206</v>
      </c>
      <c r="E97" s="51" t="s">
        <v>202</v>
      </c>
      <c r="F97" s="51" t="s">
        <v>269</v>
      </c>
      <c r="G97" s="51" t="s">
        <v>270</v>
      </c>
      <c r="H97" s="51" t="s">
        <v>96</v>
      </c>
      <c r="I97" s="51" t="s">
        <v>97</v>
      </c>
      <c r="J97" s="13"/>
      <c r="K97" s="13"/>
      <c r="L97" s="13"/>
      <c r="M97" s="13"/>
      <c r="N97" s="13"/>
      <c r="O97" s="13"/>
      <c r="P97" s="51"/>
      <c r="Q97" s="51" t="s">
        <v>271</v>
      </c>
      <c r="R97" s="51" t="s">
        <v>272</v>
      </c>
      <c r="S97" s="51" t="s">
        <v>103</v>
      </c>
      <c r="T97" s="23">
        <v>0</v>
      </c>
      <c r="U97" s="23">
        <v>1</v>
      </c>
      <c r="V97" s="23">
        <v>1</v>
      </c>
      <c r="W97" s="23">
        <v>0</v>
      </c>
      <c r="X97" s="51"/>
      <c r="Y97" s="23">
        <v>0</v>
      </c>
      <c r="Z97" s="62"/>
      <c r="AA97" s="62"/>
      <c r="AB97" s="23">
        <v>0</v>
      </c>
      <c r="AC97" s="51"/>
      <c r="AD97" s="51"/>
      <c r="AE97" s="24">
        <f>+_xlfn.IFS(S97="Acumulado",U97+W97+Y97+AB97,S97="Capacidad",U97,S97="Flujo",U97,S97="Reducción",U97,S97="Stock",U97)</f>
        <v>1</v>
      </c>
      <c r="AF97" s="24">
        <f>+_xlfn.IFS(S97="Acumulado",V97+X97+Z97+AC97,S97="Capacidad",X97,S97="Flujo",V97,S97="Reducción",V97,S97="Stock",X97)</f>
        <v>1</v>
      </c>
      <c r="AG97" s="51" t="s">
        <v>192</v>
      </c>
    </row>
    <row r="98" spans="1:33" s="17" customFormat="1" ht="87" customHeight="1" x14ac:dyDescent="0.25">
      <c r="A98" s="88" t="s">
        <v>26</v>
      </c>
      <c r="B98" s="88" t="s">
        <v>121</v>
      </c>
      <c r="C98" s="88" t="s">
        <v>273</v>
      </c>
      <c r="D98" s="88" t="s">
        <v>274</v>
      </c>
      <c r="E98" s="88" t="s">
        <v>275</v>
      </c>
      <c r="F98" s="88" t="s">
        <v>83</v>
      </c>
      <c r="G98" s="88" t="s">
        <v>276</v>
      </c>
      <c r="H98" s="88" t="s">
        <v>277</v>
      </c>
      <c r="I98" s="88" t="s">
        <v>83</v>
      </c>
      <c r="J98" s="94">
        <v>16314586842</v>
      </c>
      <c r="K98" s="94">
        <v>16273408091</v>
      </c>
      <c r="L98" s="94">
        <v>14894518658</v>
      </c>
      <c r="M98" s="94">
        <v>14894232525</v>
      </c>
      <c r="N98" s="94">
        <v>36398176782</v>
      </c>
      <c r="O98" s="94">
        <v>15146255739</v>
      </c>
      <c r="P98" s="88" t="s">
        <v>278</v>
      </c>
      <c r="Q98" s="50" t="s">
        <v>279</v>
      </c>
      <c r="R98" s="50" t="s">
        <v>280</v>
      </c>
      <c r="S98" s="50" t="s">
        <v>36</v>
      </c>
      <c r="T98" s="22">
        <v>9674719</v>
      </c>
      <c r="U98" s="22">
        <v>800000</v>
      </c>
      <c r="V98" s="22">
        <v>823654</v>
      </c>
      <c r="W98" s="22">
        <v>1000000</v>
      </c>
      <c r="X98" s="22">
        <v>1117890</v>
      </c>
      <c r="Y98" s="22">
        <v>1800000</v>
      </c>
      <c r="Z98" s="67">
        <v>2376663</v>
      </c>
      <c r="AA98" s="60"/>
      <c r="AB98" s="22">
        <v>1050000</v>
      </c>
      <c r="AC98" s="50"/>
      <c r="AD98" s="50"/>
      <c r="AE98" s="22">
        <v>4650000</v>
      </c>
      <c r="AF98" s="22">
        <f t="shared" ref="AF98:AF100" si="14">+_xlfn.IFS(S98="Acumulado",V98+X98+Z98+AC98,S98="Capacidad",Z98,S98="Flujo",Z98,S98="Reducción",V98,S98="Stock",Z98)</f>
        <v>4318207</v>
      </c>
      <c r="AG98" s="88" t="s">
        <v>241</v>
      </c>
    </row>
    <row r="99" spans="1:33" s="17" customFormat="1" ht="87" customHeight="1" x14ac:dyDescent="0.25">
      <c r="A99" s="88"/>
      <c r="B99" s="88"/>
      <c r="C99" s="88"/>
      <c r="D99" s="88"/>
      <c r="E99" s="88"/>
      <c r="F99" s="88"/>
      <c r="G99" s="88"/>
      <c r="H99" s="88"/>
      <c r="I99" s="88"/>
      <c r="J99" s="94"/>
      <c r="K99" s="94"/>
      <c r="L99" s="94"/>
      <c r="M99" s="94"/>
      <c r="N99" s="94"/>
      <c r="O99" s="94"/>
      <c r="P99" s="88"/>
      <c r="Q99" s="50" t="s">
        <v>281</v>
      </c>
      <c r="R99" s="50" t="s">
        <v>282</v>
      </c>
      <c r="S99" s="50" t="s">
        <v>36</v>
      </c>
      <c r="T99" s="22">
        <v>0</v>
      </c>
      <c r="U99" s="22">
        <v>90000</v>
      </c>
      <c r="V99" s="22">
        <v>106650</v>
      </c>
      <c r="W99" s="22">
        <v>120000</v>
      </c>
      <c r="X99" s="22">
        <v>157310</v>
      </c>
      <c r="Y99" s="22">
        <v>140000</v>
      </c>
      <c r="Z99" s="67">
        <v>153424</v>
      </c>
      <c r="AA99" s="60"/>
      <c r="AB99" s="22">
        <v>150000</v>
      </c>
      <c r="AC99" s="50"/>
      <c r="AD99" s="50"/>
      <c r="AE99" s="22">
        <f t="shared" ref="AE99:AE144" si="15">+_xlfn.IFS(S99="Acumulado",U99+W99+Y99+AB99,S99="Capacidad",AB99,S99="Flujo",AB99,S99="Reducción",AB99,S99="Stock",AB99)</f>
        <v>500000</v>
      </c>
      <c r="AF99" s="22">
        <f t="shared" si="14"/>
        <v>417384</v>
      </c>
      <c r="AG99" s="88"/>
    </row>
    <row r="100" spans="1:33" s="17" customFormat="1" ht="87" customHeight="1" x14ac:dyDescent="0.25">
      <c r="A100" s="88"/>
      <c r="B100" s="88"/>
      <c r="C100" s="88"/>
      <c r="D100" s="88"/>
      <c r="E100" s="88"/>
      <c r="F100" s="88"/>
      <c r="G100" s="88"/>
      <c r="H100" s="88"/>
      <c r="I100" s="88"/>
      <c r="J100" s="94"/>
      <c r="K100" s="94"/>
      <c r="L100" s="94"/>
      <c r="M100" s="94"/>
      <c r="N100" s="94"/>
      <c r="O100" s="94"/>
      <c r="P100" s="88"/>
      <c r="Q100" s="50" t="s">
        <v>283</v>
      </c>
      <c r="R100" s="50" t="s">
        <v>284</v>
      </c>
      <c r="S100" s="50" t="s">
        <v>36</v>
      </c>
      <c r="T100" s="22">
        <v>0</v>
      </c>
      <c r="U100" s="22">
        <v>1500</v>
      </c>
      <c r="V100" s="50">
        <v>1500</v>
      </c>
      <c r="W100" s="22">
        <v>1500</v>
      </c>
      <c r="X100" s="50">
        <v>12106</v>
      </c>
      <c r="Y100" s="22">
        <v>1500</v>
      </c>
      <c r="Z100" s="67">
        <v>50771</v>
      </c>
      <c r="AA100" s="60"/>
      <c r="AB100" s="22">
        <v>1500</v>
      </c>
      <c r="AC100" s="50"/>
      <c r="AD100" s="50"/>
      <c r="AE100" s="22">
        <f t="shared" si="15"/>
        <v>6000</v>
      </c>
      <c r="AF100" s="22">
        <f t="shared" si="14"/>
        <v>64377</v>
      </c>
      <c r="AG100" s="88"/>
    </row>
    <row r="101" spans="1:33" s="17" customFormat="1" ht="87" customHeight="1" x14ac:dyDescent="0.25">
      <c r="A101" s="88"/>
      <c r="B101" s="88"/>
      <c r="C101" s="88"/>
      <c r="D101" s="88"/>
      <c r="E101" s="88"/>
      <c r="F101" s="88"/>
      <c r="G101" s="88"/>
      <c r="H101" s="88"/>
      <c r="I101" s="88"/>
      <c r="J101" s="94"/>
      <c r="K101" s="94"/>
      <c r="L101" s="94"/>
      <c r="M101" s="94"/>
      <c r="N101" s="94"/>
      <c r="O101" s="94"/>
      <c r="P101" s="88"/>
      <c r="Q101" s="50" t="s">
        <v>285</v>
      </c>
      <c r="R101" s="50" t="s">
        <v>286</v>
      </c>
      <c r="S101" s="50" t="s">
        <v>71</v>
      </c>
      <c r="T101" s="22">
        <v>122278</v>
      </c>
      <c r="U101" s="22">
        <v>150000</v>
      </c>
      <c r="V101" s="22">
        <v>122278</v>
      </c>
      <c r="W101" s="22">
        <v>200000</v>
      </c>
      <c r="X101" s="22">
        <v>209173</v>
      </c>
      <c r="Y101" s="22">
        <v>250000</v>
      </c>
      <c r="Z101" s="67">
        <v>209173</v>
      </c>
      <c r="AA101" s="67"/>
      <c r="AB101" s="22">
        <v>360000</v>
      </c>
      <c r="AC101" s="50"/>
      <c r="AD101" s="50"/>
      <c r="AE101" s="22">
        <f t="shared" si="15"/>
        <v>360000</v>
      </c>
      <c r="AF101" s="22">
        <f>+_xlfn.IFS(S101="Acumulado",V101+X101+Z101+AC101,S101="Capacidad",Z101,S101="Flujo",Z101,S101="Reducción",V101,S101="Stock",Z101)</f>
        <v>209173</v>
      </c>
      <c r="AG101" s="88"/>
    </row>
    <row r="102" spans="1:33" s="17" customFormat="1" ht="63" customHeight="1" x14ac:dyDescent="0.25">
      <c r="A102" s="75" t="s">
        <v>26</v>
      </c>
      <c r="B102" s="75" t="s">
        <v>27</v>
      </c>
      <c r="C102" s="75" t="s">
        <v>28</v>
      </c>
      <c r="D102" s="75" t="s">
        <v>274</v>
      </c>
      <c r="E102" s="75" t="s">
        <v>287</v>
      </c>
      <c r="F102" s="75" t="s">
        <v>288</v>
      </c>
      <c r="G102" s="75" t="s">
        <v>289</v>
      </c>
      <c r="H102" s="75" t="s">
        <v>290</v>
      </c>
      <c r="I102" s="75" t="s">
        <v>83</v>
      </c>
      <c r="J102" s="78">
        <v>3968615597</v>
      </c>
      <c r="K102" s="78">
        <v>3968615597</v>
      </c>
      <c r="L102" s="78">
        <v>5500000000</v>
      </c>
      <c r="M102" s="78">
        <v>5500000000</v>
      </c>
      <c r="N102" s="78"/>
      <c r="O102" s="78"/>
      <c r="P102" s="75"/>
      <c r="Q102" s="50" t="s">
        <v>291</v>
      </c>
      <c r="R102" s="50" t="s">
        <v>292</v>
      </c>
      <c r="S102" s="50" t="s">
        <v>36</v>
      </c>
      <c r="T102" s="50">
        <v>5</v>
      </c>
      <c r="U102" s="50">
        <v>6</v>
      </c>
      <c r="V102" s="50">
        <v>5</v>
      </c>
      <c r="W102" s="50">
        <v>7</v>
      </c>
      <c r="X102" s="50">
        <v>7</v>
      </c>
      <c r="Y102" s="50">
        <v>0</v>
      </c>
      <c r="Z102" s="60"/>
      <c r="AA102" s="60"/>
      <c r="AB102" s="50">
        <v>0</v>
      </c>
      <c r="AC102" s="50"/>
      <c r="AD102" s="50"/>
      <c r="AE102" s="50">
        <v>13</v>
      </c>
      <c r="AF102" s="50">
        <f t="shared" ref="AF102:AF113" si="16">+_xlfn.IFS(S102="Acumulado",V102+X102+Z102+AC102,S102="Capacidad",Z102,S102="Flujo",Z102,S102="Reducción",V102,S102="Stock",Z102)</f>
        <v>12</v>
      </c>
      <c r="AG102" s="75" t="s">
        <v>86</v>
      </c>
    </row>
    <row r="103" spans="1:33" s="17" customFormat="1" ht="31.5" x14ac:dyDescent="0.25">
      <c r="A103" s="77"/>
      <c r="B103" s="77"/>
      <c r="C103" s="77"/>
      <c r="D103" s="77"/>
      <c r="E103" s="77"/>
      <c r="F103" s="77"/>
      <c r="G103" s="77"/>
      <c r="H103" s="77"/>
      <c r="I103" s="77"/>
      <c r="J103" s="80"/>
      <c r="K103" s="80"/>
      <c r="L103" s="80"/>
      <c r="M103" s="80"/>
      <c r="N103" s="80"/>
      <c r="O103" s="80"/>
      <c r="P103" s="77"/>
      <c r="Q103" s="50" t="s">
        <v>293</v>
      </c>
      <c r="R103" s="50" t="s">
        <v>293</v>
      </c>
      <c r="S103" s="50" t="s">
        <v>36</v>
      </c>
      <c r="T103" s="50">
        <v>0</v>
      </c>
      <c r="U103" s="22">
        <v>2866</v>
      </c>
      <c r="V103" s="50">
        <v>0</v>
      </c>
      <c r="W103" s="22">
        <v>3702</v>
      </c>
      <c r="X103" s="22">
        <v>3905</v>
      </c>
      <c r="Y103" s="22">
        <v>3712</v>
      </c>
      <c r="Z103" s="67">
        <v>5033</v>
      </c>
      <c r="AA103" s="67"/>
      <c r="AB103" s="22">
        <v>1720</v>
      </c>
      <c r="AC103" s="22"/>
      <c r="AD103" s="22"/>
      <c r="AE103" s="22">
        <f t="shared" si="15"/>
        <v>12000</v>
      </c>
      <c r="AF103" s="22">
        <f t="shared" si="16"/>
        <v>8938</v>
      </c>
      <c r="AG103" s="77"/>
    </row>
    <row r="104" spans="1:33" s="17" customFormat="1" ht="57.75" customHeight="1" x14ac:dyDescent="0.25">
      <c r="A104" s="48" t="s">
        <v>26</v>
      </c>
      <c r="B104" s="48" t="s">
        <v>27</v>
      </c>
      <c r="C104" s="48" t="s">
        <v>28</v>
      </c>
      <c r="D104" s="48" t="s">
        <v>274</v>
      </c>
      <c r="E104" s="48" t="s">
        <v>287</v>
      </c>
      <c r="F104" s="48" t="s">
        <v>609</v>
      </c>
      <c r="G104" s="48" t="s">
        <v>294</v>
      </c>
      <c r="H104" s="48"/>
      <c r="I104" s="48"/>
      <c r="J104" s="54"/>
      <c r="K104" s="54"/>
      <c r="L104" s="54"/>
      <c r="M104" s="54"/>
      <c r="N104" s="54"/>
      <c r="O104" s="54"/>
      <c r="P104" s="48"/>
      <c r="Q104" s="51" t="s">
        <v>295</v>
      </c>
      <c r="R104" s="51" t="s">
        <v>296</v>
      </c>
      <c r="S104" s="51" t="s">
        <v>36</v>
      </c>
      <c r="T104" s="51">
        <v>0</v>
      </c>
      <c r="U104" s="25">
        <v>0</v>
      </c>
      <c r="V104" s="51">
        <v>0</v>
      </c>
      <c r="W104" s="25">
        <v>22</v>
      </c>
      <c r="X104" s="25">
        <v>22</v>
      </c>
      <c r="Y104" s="25">
        <v>22</v>
      </c>
      <c r="Z104" s="64">
        <v>21</v>
      </c>
      <c r="AA104" s="64"/>
      <c r="AB104" s="25">
        <v>25</v>
      </c>
      <c r="AC104" s="25"/>
      <c r="AD104" s="25"/>
      <c r="AE104" s="25">
        <f t="shared" si="15"/>
        <v>69</v>
      </c>
      <c r="AF104" s="25">
        <f t="shared" si="16"/>
        <v>43</v>
      </c>
      <c r="AG104" s="48" t="s">
        <v>65</v>
      </c>
    </row>
    <row r="105" spans="1:33" s="17" customFormat="1" ht="172.5" customHeight="1" x14ac:dyDescent="0.25">
      <c r="A105" s="50" t="s">
        <v>26</v>
      </c>
      <c r="B105" s="50" t="s">
        <v>27</v>
      </c>
      <c r="C105" s="50" t="s">
        <v>28</v>
      </c>
      <c r="D105" s="50" t="s">
        <v>274</v>
      </c>
      <c r="E105" s="50" t="s">
        <v>287</v>
      </c>
      <c r="F105" s="50" t="s">
        <v>297</v>
      </c>
      <c r="G105" s="50" t="s">
        <v>298</v>
      </c>
      <c r="H105" s="50" t="s">
        <v>299</v>
      </c>
      <c r="I105" s="50" t="s">
        <v>83</v>
      </c>
      <c r="J105" s="49">
        <v>4418740110</v>
      </c>
      <c r="K105" s="49">
        <v>4418740110</v>
      </c>
      <c r="L105" s="49">
        <v>7000000000</v>
      </c>
      <c r="M105" s="49">
        <v>7000000000</v>
      </c>
      <c r="N105" s="49"/>
      <c r="O105" s="49"/>
      <c r="P105" s="50"/>
      <c r="Q105" s="50" t="s">
        <v>300</v>
      </c>
      <c r="R105" s="50" t="s">
        <v>301</v>
      </c>
      <c r="S105" s="50" t="s">
        <v>36</v>
      </c>
      <c r="T105" s="22">
        <v>60000</v>
      </c>
      <c r="U105" s="22">
        <v>100000</v>
      </c>
      <c r="V105" s="22">
        <v>112626</v>
      </c>
      <c r="W105" s="22">
        <v>100000</v>
      </c>
      <c r="X105" s="22">
        <v>102620</v>
      </c>
      <c r="Y105" s="50">
        <v>0</v>
      </c>
      <c r="Z105" s="60"/>
      <c r="AA105" s="60"/>
      <c r="AB105" s="50">
        <v>0</v>
      </c>
      <c r="AC105" s="50"/>
      <c r="AD105" s="50"/>
      <c r="AE105" s="22">
        <v>200000</v>
      </c>
      <c r="AF105" s="22">
        <f t="shared" si="16"/>
        <v>215246</v>
      </c>
      <c r="AG105" s="50" t="s">
        <v>86</v>
      </c>
    </row>
    <row r="106" spans="1:33" s="17" customFormat="1" ht="31.5" x14ac:dyDescent="0.25">
      <c r="A106" s="84" t="s">
        <v>26</v>
      </c>
      <c r="B106" s="84" t="s">
        <v>93</v>
      </c>
      <c r="C106" s="84" t="s">
        <v>302</v>
      </c>
      <c r="D106" s="84" t="s">
        <v>274</v>
      </c>
      <c r="E106" s="84" t="s">
        <v>303</v>
      </c>
      <c r="F106" s="84" t="s">
        <v>304</v>
      </c>
      <c r="G106" s="84" t="s">
        <v>305</v>
      </c>
      <c r="H106" s="84" t="s">
        <v>96</v>
      </c>
      <c r="I106" s="84" t="s">
        <v>97</v>
      </c>
      <c r="J106" s="84"/>
      <c r="K106" s="84"/>
      <c r="L106" s="84"/>
      <c r="M106" s="84"/>
      <c r="N106" s="84"/>
      <c r="O106" s="84"/>
      <c r="P106" s="84"/>
      <c r="Q106" s="51" t="s">
        <v>306</v>
      </c>
      <c r="R106" s="51" t="s">
        <v>307</v>
      </c>
      <c r="S106" s="51" t="s">
        <v>36</v>
      </c>
      <c r="T106" s="51">
        <v>0</v>
      </c>
      <c r="U106" s="51">
        <v>1</v>
      </c>
      <c r="V106" s="51">
        <v>1</v>
      </c>
      <c r="W106" s="51">
        <v>0</v>
      </c>
      <c r="X106" s="51"/>
      <c r="Y106" s="51">
        <v>0</v>
      </c>
      <c r="Z106" s="62"/>
      <c r="AA106" s="62"/>
      <c r="AB106" s="51">
        <v>0</v>
      </c>
      <c r="AC106" s="51"/>
      <c r="AD106" s="51"/>
      <c r="AE106" s="51">
        <f t="shared" si="15"/>
        <v>1</v>
      </c>
      <c r="AF106" s="51">
        <f t="shared" si="16"/>
        <v>1</v>
      </c>
      <c r="AG106" s="84" t="s">
        <v>137</v>
      </c>
    </row>
    <row r="107" spans="1:33" s="17" customFormat="1" ht="116.25" customHeight="1" x14ac:dyDescent="0.25">
      <c r="A107" s="90"/>
      <c r="B107" s="90"/>
      <c r="C107" s="90"/>
      <c r="D107" s="90"/>
      <c r="E107" s="90"/>
      <c r="F107" s="90"/>
      <c r="G107" s="90"/>
      <c r="H107" s="90"/>
      <c r="I107" s="90"/>
      <c r="J107" s="90"/>
      <c r="K107" s="90"/>
      <c r="L107" s="90"/>
      <c r="M107" s="90"/>
      <c r="N107" s="90"/>
      <c r="O107" s="90"/>
      <c r="P107" s="90"/>
      <c r="Q107" s="51" t="s">
        <v>308</v>
      </c>
      <c r="R107" s="51" t="s">
        <v>309</v>
      </c>
      <c r="S107" s="51" t="s">
        <v>36</v>
      </c>
      <c r="T107" s="51">
        <v>0</v>
      </c>
      <c r="U107" s="51">
        <v>0</v>
      </c>
      <c r="V107" s="51">
        <v>0</v>
      </c>
      <c r="W107" s="51">
        <v>20</v>
      </c>
      <c r="X107" s="51">
        <v>20</v>
      </c>
      <c r="Y107" s="51">
        <v>20</v>
      </c>
      <c r="Z107" s="62">
        <v>36</v>
      </c>
      <c r="AA107" s="62"/>
      <c r="AB107" s="51">
        <v>20</v>
      </c>
      <c r="AC107" s="51"/>
      <c r="AD107" s="51"/>
      <c r="AE107" s="51">
        <f t="shared" si="15"/>
        <v>60</v>
      </c>
      <c r="AF107" s="51">
        <f t="shared" si="16"/>
        <v>56</v>
      </c>
      <c r="AG107" s="90"/>
    </row>
    <row r="108" spans="1:33" s="17" customFormat="1" ht="116.25" customHeight="1" x14ac:dyDescent="0.25">
      <c r="A108" s="85"/>
      <c r="B108" s="85"/>
      <c r="C108" s="85"/>
      <c r="D108" s="85"/>
      <c r="E108" s="85"/>
      <c r="F108" s="85"/>
      <c r="G108" s="85"/>
      <c r="H108" s="85"/>
      <c r="I108" s="85"/>
      <c r="J108" s="85"/>
      <c r="K108" s="85"/>
      <c r="L108" s="85"/>
      <c r="M108" s="85"/>
      <c r="N108" s="85"/>
      <c r="O108" s="85"/>
      <c r="P108" s="85"/>
      <c r="Q108" s="51" t="s">
        <v>310</v>
      </c>
      <c r="R108" s="51" t="s">
        <v>311</v>
      </c>
      <c r="S108" s="51" t="s">
        <v>36</v>
      </c>
      <c r="T108" s="51">
        <v>0</v>
      </c>
      <c r="U108" s="51">
        <v>0</v>
      </c>
      <c r="V108" s="51">
        <v>0</v>
      </c>
      <c r="W108" s="51">
        <v>1</v>
      </c>
      <c r="X108" s="51">
        <v>1</v>
      </c>
      <c r="Y108" s="51">
        <v>1</v>
      </c>
      <c r="Z108" s="62">
        <v>0.9</v>
      </c>
      <c r="AA108" s="62"/>
      <c r="AB108" s="51">
        <v>1</v>
      </c>
      <c r="AC108" s="51"/>
      <c r="AD108" s="51"/>
      <c r="AE108" s="51">
        <f t="shared" si="15"/>
        <v>3</v>
      </c>
      <c r="AF108" s="51">
        <f t="shared" si="16"/>
        <v>1.9</v>
      </c>
      <c r="AG108" s="85"/>
    </row>
    <row r="109" spans="1:33" s="17" customFormat="1" ht="113.25" customHeight="1" x14ac:dyDescent="0.25">
      <c r="A109" s="47" t="s">
        <v>26</v>
      </c>
      <c r="B109" s="47" t="s">
        <v>93</v>
      </c>
      <c r="C109" s="47" t="s">
        <v>645</v>
      </c>
      <c r="D109" s="47" t="s">
        <v>274</v>
      </c>
      <c r="E109" s="47" t="s">
        <v>30</v>
      </c>
      <c r="F109" s="48" t="s">
        <v>610</v>
      </c>
      <c r="G109" s="48" t="s">
        <v>312</v>
      </c>
      <c r="H109" s="48" t="s">
        <v>96</v>
      </c>
      <c r="I109" s="48" t="s">
        <v>97</v>
      </c>
      <c r="J109" s="48"/>
      <c r="K109" s="48"/>
      <c r="L109" s="48"/>
      <c r="M109" s="48"/>
      <c r="N109" s="48"/>
      <c r="O109" s="48"/>
      <c r="P109" s="48"/>
      <c r="Q109" s="51" t="s">
        <v>190</v>
      </c>
      <c r="R109" s="51" t="s">
        <v>191</v>
      </c>
      <c r="S109" s="51" t="s">
        <v>36</v>
      </c>
      <c r="T109" s="23">
        <v>0</v>
      </c>
      <c r="U109" s="23">
        <v>0</v>
      </c>
      <c r="V109" s="51"/>
      <c r="W109" s="23">
        <v>0.3</v>
      </c>
      <c r="X109" s="23">
        <v>0.3</v>
      </c>
      <c r="Y109" s="23">
        <v>0.7</v>
      </c>
      <c r="Z109" s="68">
        <v>0.7</v>
      </c>
      <c r="AA109" s="62"/>
      <c r="AB109" s="23">
        <v>0</v>
      </c>
      <c r="AC109" s="51"/>
      <c r="AD109" s="51"/>
      <c r="AE109" s="24">
        <f t="shared" si="15"/>
        <v>1</v>
      </c>
      <c r="AF109" s="24">
        <f t="shared" si="16"/>
        <v>1</v>
      </c>
      <c r="AG109" s="48" t="s">
        <v>192</v>
      </c>
    </row>
    <row r="110" spans="1:33" s="17" customFormat="1" ht="78.75" x14ac:dyDescent="0.25">
      <c r="A110" s="47" t="s">
        <v>26</v>
      </c>
      <c r="B110" s="47" t="s">
        <v>93</v>
      </c>
      <c r="C110" s="47" t="s">
        <v>28</v>
      </c>
      <c r="D110" s="47" t="s">
        <v>274</v>
      </c>
      <c r="E110" s="47" t="s">
        <v>30</v>
      </c>
      <c r="F110" s="48" t="s">
        <v>313</v>
      </c>
      <c r="G110" s="48" t="s">
        <v>314</v>
      </c>
      <c r="H110" s="48" t="s">
        <v>96</v>
      </c>
      <c r="I110" s="48" t="s">
        <v>97</v>
      </c>
      <c r="J110" s="48"/>
      <c r="K110" s="48"/>
      <c r="L110" s="48"/>
      <c r="M110" s="48"/>
      <c r="N110" s="48"/>
      <c r="O110" s="48"/>
      <c r="P110" s="48"/>
      <c r="Q110" s="51" t="s">
        <v>190</v>
      </c>
      <c r="R110" s="51" t="s">
        <v>191</v>
      </c>
      <c r="S110" s="51" t="s">
        <v>36</v>
      </c>
      <c r="T110" s="23">
        <v>0</v>
      </c>
      <c r="U110" s="23">
        <v>0</v>
      </c>
      <c r="V110" s="51"/>
      <c r="W110" s="23">
        <v>0.8</v>
      </c>
      <c r="X110" s="23">
        <v>0.7</v>
      </c>
      <c r="Y110" s="23">
        <v>0.2</v>
      </c>
      <c r="Z110" s="68">
        <v>0.3</v>
      </c>
      <c r="AA110" s="62"/>
      <c r="AB110" s="23">
        <v>0</v>
      </c>
      <c r="AC110" s="51"/>
      <c r="AD110" s="51"/>
      <c r="AE110" s="24">
        <f t="shared" si="15"/>
        <v>1</v>
      </c>
      <c r="AF110" s="24">
        <f t="shared" si="16"/>
        <v>1</v>
      </c>
      <c r="AG110" s="48" t="s">
        <v>192</v>
      </c>
    </row>
    <row r="111" spans="1:33" s="17" customFormat="1" ht="116.25" customHeight="1" x14ac:dyDescent="0.25">
      <c r="A111" s="47" t="s">
        <v>26</v>
      </c>
      <c r="B111" s="47" t="s">
        <v>93</v>
      </c>
      <c r="C111" s="47" t="s">
        <v>302</v>
      </c>
      <c r="D111" s="47" t="s">
        <v>274</v>
      </c>
      <c r="E111" s="47" t="s">
        <v>30</v>
      </c>
      <c r="F111" s="48" t="s">
        <v>315</v>
      </c>
      <c r="G111" s="48" t="s">
        <v>316</v>
      </c>
      <c r="H111" s="48" t="s">
        <v>96</v>
      </c>
      <c r="I111" s="48" t="s">
        <v>97</v>
      </c>
      <c r="J111" s="48"/>
      <c r="K111" s="48"/>
      <c r="L111" s="48"/>
      <c r="M111" s="48"/>
      <c r="N111" s="48"/>
      <c r="O111" s="48"/>
      <c r="P111" s="48"/>
      <c r="Q111" s="51" t="s">
        <v>317</v>
      </c>
      <c r="R111" s="51" t="s">
        <v>318</v>
      </c>
      <c r="S111" s="51" t="s">
        <v>36</v>
      </c>
      <c r="T111" s="32">
        <v>0</v>
      </c>
      <c r="U111" s="32">
        <v>0</v>
      </c>
      <c r="V111" s="32"/>
      <c r="W111" s="32">
        <v>6</v>
      </c>
      <c r="X111" s="32">
        <v>6</v>
      </c>
      <c r="Y111" s="32">
        <v>0</v>
      </c>
      <c r="Z111" s="62"/>
      <c r="AA111" s="62"/>
      <c r="AB111" s="32">
        <v>0</v>
      </c>
      <c r="AC111" s="32"/>
      <c r="AD111" s="32"/>
      <c r="AE111" s="14">
        <f t="shared" si="15"/>
        <v>6</v>
      </c>
      <c r="AF111" s="14">
        <f t="shared" si="16"/>
        <v>6</v>
      </c>
      <c r="AG111" s="48" t="s">
        <v>192</v>
      </c>
    </row>
    <row r="112" spans="1:33" s="17" customFormat="1" ht="30.95" customHeight="1" x14ac:dyDescent="0.25">
      <c r="A112" s="88" t="s">
        <v>26</v>
      </c>
      <c r="B112" s="88" t="s">
        <v>93</v>
      </c>
      <c r="C112" s="88" t="s">
        <v>319</v>
      </c>
      <c r="D112" s="88" t="s">
        <v>320</v>
      </c>
      <c r="E112" s="88" t="s">
        <v>321</v>
      </c>
      <c r="F112" s="88" t="s">
        <v>322</v>
      </c>
      <c r="G112" s="88" t="s">
        <v>323</v>
      </c>
      <c r="H112" s="88" t="s">
        <v>324</v>
      </c>
      <c r="I112" s="88" t="s">
        <v>325</v>
      </c>
      <c r="J112" s="94">
        <v>55408992633</v>
      </c>
      <c r="K112" s="94">
        <v>51409660114</v>
      </c>
      <c r="L112" s="94">
        <v>54483964422</v>
      </c>
      <c r="M112" s="94">
        <v>53831958811.919998</v>
      </c>
      <c r="N112" s="94">
        <v>76051109695</v>
      </c>
      <c r="O112" s="94">
        <v>38841277395.029999</v>
      </c>
      <c r="P112" s="88" t="s">
        <v>326</v>
      </c>
      <c r="Q112" s="50" t="s">
        <v>327</v>
      </c>
      <c r="R112" s="50" t="s">
        <v>328</v>
      </c>
      <c r="S112" s="50" t="s">
        <v>36</v>
      </c>
      <c r="T112" s="22">
        <v>0</v>
      </c>
      <c r="U112" s="22">
        <v>500000</v>
      </c>
      <c r="V112" s="22">
        <v>0</v>
      </c>
      <c r="W112" s="22">
        <v>1000000</v>
      </c>
      <c r="X112" s="50">
        <v>0</v>
      </c>
      <c r="Y112" s="22">
        <v>1000000</v>
      </c>
      <c r="Z112" s="67">
        <v>159739</v>
      </c>
      <c r="AA112" s="60"/>
      <c r="AB112" s="22">
        <v>1000000</v>
      </c>
      <c r="AC112" s="50"/>
      <c r="AD112" s="50"/>
      <c r="AE112" s="22">
        <f t="shared" si="15"/>
        <v>3500000</v>
      </c>
      <c r="AF112" s="22">
        <f t="shared" si="16"/>
        <v>159739</v>
      </c>
      <c r="AG112" s="88" t="s">
        <v>329</v>
      </c>
    </row>
    <row r="113" spans="1:33" s="17" customFormat="1" ht="28.5" customHeight="1" x14ac:dyDescent="0.25">
      <c r="A113" s="88"/>
      <c r="B113" s="88"/>
      <c r="C113" s="88"/>
      <c r="D113" s="88"/>
      <c r="E113" s="88"/>
      <c r="F113" s="88"/>
      <c r="G113" s="88"/>
      <c r="H113" s="88"/>
      <c r="I113" s="88"/>
      <c r="J113" s="94"/>
      <c r="K113" s="94"/>
      <c r="L113" s="94"/>
      <c r="M113" s="94"/>
      <c r="N113" s="94"/>
      <c r="O113" s="94"/>
      <c r="P113" s="88"/>
      <c r="Q113" s="50" t="s">
        <v>330</v>
      </c>
      <c r="R113" s="50" t="s">
        <v>331</v>
      </c>
      <c r="S113" s="50" t="s">
        <v>36</v>
      </c>
      <c r="T113" s="50">
        <v>0</v>
      </c>
      <c r="U113" s="50">
        <v>7</v>
      </c>
      <c r="V113" s="50">
        <v>2</v>
      </c>
      <c r="W113" s="50">
        <v>10</v>
      </c>
      <c r="X113" s="50">
        <v>6</v>
      </c>
      <c r="Y113" s="50">
        <v>10</v>
      </c>
      <c r="Z113" s="60">
        <v>27</v>
      </c>
      <c r="AA113" s="60"/>
      <c r="AB113" s="50">
        <v>7</v>
      </c>
      <c r="AC113" s="50"/>
      <c r="AD113" s="50"/>
      <c r="AE113" s="50">
        <f t="shared" si="15"/>
        <v>34</v>
      </c>
      <c r="AF113" s="50">
        <f t="shared" si="16"/>
        <v>35</v>
      </c>
      <c r="AG113" s="88"/>
    </row>
    <row r="114" spans="1:33" s="17" customFormat="1" ht="39" customHeight="1" x14ac:dyDescent="0.25">
      <c r="A114" s="88"/>
      <c r="B114" s="88"/>
      <c r="C114" s="88"/>
      <c r="D114" s="88"/>
      <c r="E114" s="88"/>
      <c r="F114" s="88"/>
      <c r="G114" s="88"/>
      <c r="H114" s="88"/>
      <c r="I114" s="88"/>
      <c r="J114" s="94"/>
      <c r="K114" s="94"/>
      <c r="L114" s="94"/>
      <c r="M114" s="94"/>
      <c r="N114" s="94"/>
      <c r="O114" s="94"/>
      <c r="P114" s="88"/>
      <c r="Q114" s="50" t="s">
        <v>332</v>
      </c>
      <c r="R114" s="50" t="s">
        <v>333</v>
      </c>
      <c r="S114" s="50" t="s">
        <v>71</v>
      </c>
      <c r="T114" s="29">
        <v>0.18</v>
      </c>
      <c r="U114" s="29">
        <v>0.21</v>
      </c>
      <c r="V114" s="29">
        <v>0.22720000000000001</v>
      </c>
      <c r="W114" s="29">
        <v>0.24</v>
      </c>
      <c r="X114" s="29">
        <v>0.24</v>
      </c>
      <c r="Y114" s="29">
        <v>0.27</v>
      </c>
      <c r="Z114" s="61">
        <v>0.28000000000000003</v>
      </c>
      <c r="AA114" s="60"/>
      <c r="AB114" s="29">
        <v>0.3</v>
      </c>
      <c r="AC114" s="50"/>
      <c r="AD114" s="50"/>
      <c r="AE114" s="26">
        <f t="shared" si="15"/>
        <v>0.3</v>
      </c>
      <c r="AF114" s="26">
        <f>+_xlfn.IFS(S114="Acumulado",V114+X114+Z114+AC114,S114="Capacidad",Z114,S114="Flujo",X114,S114="Reducción",V114,S114="Stock",X114)</f>
        <v>0.28000000000000003</v>
      </c>
      <c r="AG114" s="88"/>
    </row>
    <row r="115" spans="1:33" s="17" customFormat="1" ht="32.1" customHeight="1" x14ac:dyDescent="0.25">
      <c r="A115" s="88"/>
      <c r="B115" s="88"/>
      <c r="C115" s="88"/>
      <c r="D115" s="88"/>
      <c r="E115" s="88"/>
      <c r="F115" s="88"/>
      <c r="G115" s="88"/>
      <c r="H115" s="88"/>
      <c r="I115" s="88"/>
      <c r="J115" s="94"/>
      <c r="K115" s="94"/>
      <c r="L115" s="94"/>
      <c r="M115" s="94"/>
      <c r="N115" s="94"/>
      <c r="O115" s="94"/>
      <c r="P115" s="88"/>
      <c r="Q115" s="50" t="s">
        <v>334</v>
      </c>
      <c r="R115" s="50" t="s">
        <v>335</v>
      </c>
      <c r="S115" s="50" t="s">
        <v>71</v>
      </c>
      <c r="T115" s="29">
        <v>0.11</v>
      </c>
      <c r="U115" s="29">
        <v>0.25</v>
      </c>
      <c r="V115" s="29">
        <v>0.33</v>
      </c>
      <c r="W115" s="29">
        <v>0.5</v>
      </c>
      <c r="X115" s="29">
        <v>0.34833430742255989</v>
      </c>
      <c r="Y115" s="29">
        <v>0.75</v>
      </c>
      <c r="Z115" s="61">
        <v>0.54700000000000004</v>
      </c>
      <c r="AA115" s="60"/>
      <c r="AB115" s="29">
        <v>0.9</v>
      </c>
      <c r="AC115" s="50"/>
      <c r="AD115" s="50"/>
      <c r="AE115" s="26">
        <f t="shared" si="15"/>
        <v>0.9</v>
      </c>
      <c r="AF115" s="26">
        <f>+_xlfn.IFS(S115="Acumulado",V115+X115+Z115+AC115,S115="Capacidad",Z115,S115="Flujo",X115,S115="Reducción",V115,S115="Stock",X115)</f>
        <v>0.54700000000000004</v>
      </c>
      <c r="AG115" s="88"/>
    </row>
    <row r="116" spans="1:33" s="17" customFormat="1" ht="41.45" customHeight="1" x14ac:dyDescent="0.25">
      <c r="A116" s="88"/>
      <c r="B116" s="88"/>
      <c r="C116" s="88"/>
      <c r="D116" s="88"/>
      <c r="E116" s="88"/>
      <c r="F116" s="88"/>
      <c r="G116" s="88"/>
      <c r="H116" s="88"/>
      <c r="I116" s="88"/>
      <c r="J116" s="94"/>
      <c r="K116" s="94"/>
      <c r="L116" s="94"/>
      <c r="M116" s="94"/>
      <c r="N116" s="94"/>
      <c r="O116" s="94"/>
      <c r="P116" s="88"/>
      <c r="Q116" s="50" t="s">
        <v>336</v>
      </c>
      <c r="R116" s="50" t="s">
        <v>337</v>
      </c>
      <c r="S116" s="50" t="s">
        <v>36</v>
      </c>
      <c r="T116" s="50">
        <v>20</v>
      </c>
      <c r="U116" s="50">
        <v>1</v>
      </c>
      <c r="V116" s="50">
        <v>3</v>
      </c>
      <c r="W116" s="50">
        <v>2</v>
      </c>
      <c r="X116" s="50">
        <v>6</v>
      </c>
      <c r="Y116" s="50">
        <v>2</v>
      </c>
      <c r="Z116" s="60">
        <v>2</v>
      </c>
      <c r="AA116" s="60"/>
      <c r="AB116" s="50">
        <v>1</v>
      </c>
      <c r="AC116" s="50"/>
      <c r="AD116" s="50"/>
      <c r="AE116" s="50">
        <f t="shared" si="15"/>
        <v>6</v>
      </c>
      <c r="AF116" s="50">
        <f t="shared" ref="AF116:AF127" si="17">+_xlfn.IFS(S116="Acumulado",V116+X116+Z116+AC116,S116="Capacidad",Z116,S116="Flujo",Z116,S116="Reducción",V116,S116="Stock",Z116)</f>
        <v>11</v>
      </c>
      <c r="AG116" s="88"/>
    </row>
    <row r="117" spans="1:33" s="17" customFormat="1" ht="29.1" customHeight="1" x14ac:dyDescent="0.25">
      <c r="A117" s="88"/>
      <c r="B117" s="88"/>
      <c r="C117" s="88"/>
      <c r="D117" s="88"/>
      <c r="E117" s="88"/>
      <c r="F117" s="88"/>
      <c r="G117" s="88"/>
      <c r="H117" s="88"/>
      <c r="I117" s="88"/>
      <c r="J117" s="94"/>
      <c r="K117" s="94"/>
      <c r="L117" s="94"/>
      <c r="M117" s="94"/>
      <c r="N117" s="94"/>
      <c r="O117" s="94"/>
      <c r="P117" s="88"/>
      <c r="Q117" s="50" t="s">
        <v>338</v>
      </c>
      <c r="R117" s="50" t="s">
        <v>339</v>
      </c>
      <c r="S117" s="50" t="s">
        <v>71</v>
      </c>
      <c r="T117" s="29">
        <v>0.09</v>
      </c>
      <c r="U117" s="29">
        <v>0.15</v>
      </c>
      <c r="V117" s="29">
        <v>0.15</v>
      </c>
      <c r="W117" s="29">
        <v>0.25</v>
      </c>
      <c r="X117" s="29">
        <v>0.25</v>
      </c>
      <c r="Y117" s="29">
        <v>0.36</v>
      </c>
      <c r="Z117" s="61">
        <v>0.36</v>
      </c>
      <c r="AA117" s="60"/>
      <c r="AB117" s="29">
        <v>0.5</v>
      </c>
      <c r="AC117" s="50"/>
      <c r="AD117" s="50"/>
      <c r="AE117" s="26">
        <f t="shared" si="15"/>
        <v>0.5</v>
      </c>
      <c r="AF117" s="26">
        <f>+_xlfn.IFS(S117="Acumulado",V117+X117+Z117+AC117,S117="Capacidad",Z117,S117="Flujo",X117,S117="Reducción",V117,S117="Stock",X117)</f>
        <v>0.36</v>
      </c>
      <c r="AG117" s="88"/>
    </row>
    <row r="118" spans="1:33" s="17" customFormat="1" ht="35.450000000000003" customHeight="1" x14ac:dyDescent="0.25">
      <c r="A118" s="88"/>
      <c r="B118" s="88"/>
      <c r="C118" s="88"/>
      <c r="D118" s="88"/>
      <c r="E118" s="88"/>
      <c r="F118" s="88"/>
      <c r="G118" s="88"/>
      <c r="H118" s="88"/>
      <c r="I118" s="88"/>
      <c r="J118" s="94"/>
      <c r="K118" s="94"/>
      <c r="L118" s="94"/>
      <c r="M118" s="94"/>
      <c r="N118" s="94"/>
      <c r="O118" s="94"/>
      <c r="P118" s="88"/>
      <c r="Q118" s="50" t="s">
        <v>338</v>
      </c>
      <c r="R118" s="50" t="s">
        <v>340</v>
      </c>
      <c r="S118" s="50" t="s">
        <v>71</v>
      </c>
      <c r="T118" s="29">
        <v>0.01</v>
      </c>
      <c r="U118" s="29">
        <v>0.11</v>
      </c>
      <c r="V118" s="29">
        <v>0.11</v>
      </c>
      <c r="W118" s="29">
        <v>0.25</v>
      </c>
      <c r="X118" s="38">
        <v>0.25650000000000001</v>
      </c>
      <c r="Y118" s="29">
        <v>0.41</v>
      </c>
      <c r="Z118" s="61">
        <v>0.41</v>
      </c>
      <c r="AA118" s="60"/>
      <c r="AB118" s="29">
        <v>0.6</v>
      </c>
      <c r="AC118" s="50"/>
      <c r="AD118" s="50"/>
      <c r="AE118" s="26">
        <f t="shared" si="15"/>
        <v>0.6</v>
      </c>
      <c r="AF118" s="26">
        <f>+_xlfn.IFS(S118="Acumulado",V118+X118+Z118+AC118,S118="Capacidad",Z118,S118="Flujo",X118,S118="Reducción",V118,S118="Stock",X118)</f>
        <v>0.41</v>
      </c>
      <c r="AG118" s="88"/>
    </row>
    <row r="119" spans="1:33" s="17" customFormat="1" ht="35.450000000000003" customHeight="1" x14ac:dyDescent="0.25">
      <c r="A119" s="88"/>
      <c r="B119" s="88"/>
      <c r="C119" s="88"/>
      <c r="D119" s="88"/>
      <c r="E119" s="88"/>
      <c r="F119" s="88"/>
      <c r="G119" s="88"/>
      <c r="H119" s="88"/>
      <c r="I119" s="88"/>
      <c r="J119" s="94"/>
      <c r="K119" s="94"/>
      <c r="L119" s="94"/>
      <c r="M119" s="94"/>
      <c r="N119" s="94"/>
      <c r="O119" s="94"/>
      <c r="P119" s="88"/>
      <c r="Q119" s="50" t="s">
        <v>341</v>
      </c>
      <c r="R119" s="50" t="s">
        <v>342</v>
      </c>
      <c r="S119" s="50" t="s">
        <v>36</v>
      </c>
      <c r="T119" s="50">
        <v>0</v>
      </c>
      <c r="U119" s="50">
        <v>10</v>
      </c>
      <c r="V119" s="50">
        <v>22</v>
      </c>
      <c r="W119" s="50">
        <v>50</v>
      </c>
      <c r="X119" s="50">
        <v>55</v>
      </c>
      <c r="Y119" s="50">
        <v>70</v>
      </c>
      <c r="Z119" s="60">
        <v>90</v>
      </c>
      <c r="AA119" s="60"/>
      <c r="AB119" s="50">
        <v>70</v>
      </c>
      <c r="AC119" s="50"/>
      <c r="AD119" s="50"/>
      <c r="AE119" s="50">
        <f t="shared" si="15"/>
        <v>200</v>
      </c>
      <c r="AF119" s="50">
        <f t="shared" si="17"/>
        <v>167</v>
      </c>
      <c r="AG119" s="88"/>
    </row>
    <row r="120" spans="1:33" s="17" customFormat="1" ht="35.450000000000003" customHeight="1" x14ac:dyDescent="0.25">
      <c r="A120" s="88"/>
      <c r="B120" s="88"/>
      <c r="C120" s="88"/>
      <c r="D120" s="88"/>
      <c r="E120" s="88"/>
      <c r="F120" s="88"/>
      <c r="G120" s="88"/>
      <c r="H120" s="88"/>
      <c r="I120" s="88"/>
      <c r="J120" s="94"/>
      <c r="K120" s="94"/>
      <c r="L120" s="94"/>
      <c r="M120" s="94"/>
      <c r="N120" s="94"/>
      <c r="O120" s="94"/>
      <c r="P120" s="88"/>
      <c r="Q120" s="50" t="s">
        <v>343</v>
      </c>
      <c r="R120" s="50" t="s">
        <v>344</v>
      </c>
      <c r="S120" s="50" t="s">
        <v>71</v>
      </c>
      <c r="T120" s="29">
        <v>0</v>
      </c>
      <c r="U120" s="29">
        <v>0.25</v>
      </c>
      <c r="V120" s="29">
        <v>0.41</v>
      </c>
      <c r="W120" s="29">
        <v>0.5</v>
      </c>
      <c r="X120" s="29">
        <v>0.76039999999999996</v>
      </c>
      <c r="Y120" s="29">
        <v>0.75</v>
      </c>
      <c r="Z120" s="61">
        <v>0.78039999999999998</v>
      </c>
      <c r="AA120" s="60"/>
      <c r="AB120" s="29">
        <v>1</v>
      </c>
      <c r="AC120" s="50"/>
      <c r="AD120" s="50"/>
      <c r="AE120" s="26">
        <f t="shared" si="15"/>
        <v>1</v>
      </c>
      <c r="AF120" s="26">
        <f>+_xlfn.IFS(S120="Acumulado",V120+X120+Z120+AC120,S120="Capacidad",Z120,S120="Flujo",X120,S120="Reducción",V120,S120="Stock",X120)</f>
        <v>0.78039999999999998</v>
      </c>
      <c r="AG120" s="88"/>
    </row>
    <row r="121" spans="1:33" s="17" customFormat="1" ht="35.450000000000003" customHeight="1" x14ac:dyDescent="0.25">
      <c r="A121" s="88"/>
      <c r="B121" s="88"/>
      <c r="C121" s="88"/>
      <c r="D121" s="88"/>
      <c r="E121" s="88"/>
      <c r="F121" s="88"/>
      <c r="G121" s="88"/>
      <c r="H121" s="88"/>
      <c r="I121" s="88"/>
      <c r="J121" s="94"/>
      <c r="K121" s="94"/>
      <c r="L121" s="94"/>
      <c r="M121" s="94"/>
      <c r="N121" s="94"/>
      <c r="O121" s="94"/>
      <c r="P121" s="88"/>
      <c r="Q121" s="50" t="s">
        <v>343</v>
      </c>
      <c r="R121" s="50" t="s">
        <v>345</v>
      </c>
      <c r="S121" s="50" t="s">
        <v>71</v>
      </c>
      <c r="T121" s="29">
        <v>0</v>
      </c>
      <c r="U121" s="29">
        <v>0.15</v>
      </c>
      <c r="V121" s="29">
        <v>0.26</v>
      </c>
      <c r="W121" s="29">
        <v>0.35</v>
      </c>
      <c r="X121" s="12">
        <v>0.99739999999999995</v>
      </c>
      <c r="Y121" s="29">
        <v>0.55000000000000004</v>
      </c>
      <c r="Z121" s="70">
        <v>0.99739999999999995</v>
      </c>
      <c r="AA121" s="60"/>
      <c r="AB121" s="29">
        <v>0.75</v>
      </c>
      <c r="AC121" s="50"/>
      <c r="AD121" s="50"/>
      <c r="AE121" s="26">
        <f t="shared" si="15"/>
        <v>0.75</v>
      </c>
      <c r="AF121" s="20">
        <f t="shared" si="17"/>
        <v>0.99739999999999995</v>
      </c>
      <c r="AG121" s="88"/>
    </row>
    <row r="122" spans="1:33" s="17" customFormat="1" ht="35.450000000000003" customHeight="1" x14ac:dyDescent="0.25">
      <c r="A122" s="88"/>
      <c r="B122" s="88"/>
      <c r="C122" s="88"/>
      <c r="D122" s="88"/>
      <c r="E122" s="88"/>
      <c r="F122" s="88"/>
      <c r="G122" s="88"/>
      <c r="H122" s="88"/>
      <c r="I122" s="88"/>
      <c r="J122" s="94"/>
      <c r="K122" s="94"/>
      <c r="L122" s="94"/>
      <c r="M122" s="94"/>
      <c r="N122" s="94"/>
      <c r="O122" s="94"/>
      <c r="P122" s="88"/>
      <c r="Q122" s="50" t="s">
        <v>611</v>
      </c>
      <c r="R122" s="50" t="s">
        <v>612</v>
      </c>
      <c r="S122" s="50" t="s">
        <v>36</v>
      </c>
      <c r="T122" s="50">
        <v>0</v>
      </c>
      <c r="U122" s="50">
        <v>0</v>
      </c>
      <c r="V122" s="50">
        <v>0</v>
      </c>
      <c r="W122" s="50">
        <v>0</v>
      </c>
      <c r="X122" s="50">
        <v>0</v>
      </c>
      <c r="Y122" s="50">
        <v>200</v>
      </c>
      <c r="Z122" s="60">
        <v>3</v>
      </c>
      <c r="AA122" s="60"/>
      <c r="AB122" s="50">
        <v>100</v>
      </c>
      <c r="AC122" s="50"/>
      <c r="AD122" s="50"/>
      <c r="AE122" s="22">
        <f t="shared" si="15"/>
        <v>300</v>
      </c>
      <c r="AF122" s="50">
        <f t="shared" si="17"/>
        <v>3</v>
      </c>
      <c r="AG122" s="88"/>
    </row>
    <row r="123" spans="1:33" s="17" customFormat="1" ht="35.450000000000003" customHeight="1" x14ac:dyDescent="0.25">
      <c r="A123" s="88"/>
      <c r="B123" s="88"/>
      <c r="C123" s="88"/>
      <c r="D123" s="88"/>
      <c r="E123" s="88"/>
      <c r="F123" s="88"/>
      <c r="G123" s="88"/>
      <c r="H123" s="88"/>
      <c r="I123" s="88"/>
      <c r="J123" s="94"/>
      <c r="K123" s="94"/>
      <c r="L123" s="94"/>
      <c r="M123" s="94"/>
      <c r="N123" s="94"/>
      <c r="O123" s="94"/>
      <c r="P123" s="88"/>
      <c r="Q123" s="50" t="s">
        <v>611</v>
      </c>
      <c r="R123" s="50" t="s">
        <v>613</v>
      </c>
      <c r="S123" s="50" t="s">
        <v>71</v>
      </c>
      <c r="T123" s="22">
        <v>3276</v>
      </c>
      <c r="U123" s="50">
        <v>0</v>
      </c>
      <c r="V123" s="50">
        <v>0</v>
      </c>
      <c r="W123" s="50">
        <v>0</v>
      </c>
      <c r="X123" s="50">
        <v>0</v>
      </c>
      <c r="Y123" s="22">
        <v>3440</v>
      </c>
      <c r="Z123" s="67">
        <v>5137</v>
      </c>
      <c r="AA123" s="60"/>
      <c r="AB123" s="22">
        <v>3612</v>
      </c>
      <c r="AC123" s="50"/>
      <c r="AD123" s="50"/>
      <c r="AE123" s="22">
        <f>+_xlfn.IFS(S123="Acumulado",U123+W123+Y123+AB123,S123="Capacidad",AB123,S123="Flujo",AB123,S123="Reducción",AB123,S123="Stock",AB123)</f>
        <v>3612</v>
      </c>
      <c r="AF123" s="22">
        <f t="shared" si="17"/>
        <v>5137</v>
      </c>
      <c r="AG123" s="88"/>
    </row>
    <row r="124" spans="1:33" s="17" customFormat="1" ht="35.450000000000003" customHeight="1" x14ac:dyDescent="0.25">
      <c r="A124" s="88"/>
      <c r="B124" s="88"/>
      <c r="C124" s="88"/>
      <c r="D124" s="88"/>
      <c r="E124" s="88"/>
      <c r="F124" s="88"/>
      <c r="G124" s="88"/>
      <c r="H124" s="88"/>
      <c r="I124" s="88"/>
      <c r="J124" s="94"/>
      <c r="K124" s="94"/>
      <c r="L124" s="94"/>
      <c r="M124" s="94"/>
      <c r="N124" s="94"/>
      <c r="O124" s="94"/>
      <c r="P124" s="88"/>
      <c r="Q124" s="50" t="s">
        <v>346</v>
      </c>
      <c r="R124" s="50" t="s">
        <v>614</v>
      </c>
      <c r="S124" s="50" t="s">
        <v>36</v>
      </c>
      <c r="T124" s="50">
        <v>0</v>
      </c>
      <c r="U124" s="50">
        <v>0</v>
      </c>
      <c r="V124" s="50">
        <v>0</v>
      </c>
      <c r="W124" s="50">
        <v>0</v>
      </c>
      <c r="X124" s="50">
        <v>0</v>
      </c>
      <c r="Y124" s="50">
        <v>1</v>
      </c>
      <c r="Z124" s="60">
        <v>0</v>
      </c>
      <c r="AA124" s="60"/>
      <c r="AB124" s="50">
        <v>2</v>
      </c>
      <c r="AC124" s="50"/>
      <c r="AD124" s="50"/>
      <c r="AE124" s="22">
        <f t="shared" si="15"/>
        <v>3</v>
      </c>
      <c r="AF124" s="50">
        <f t="shared" si="17"/>
        <v>0</v>
      </c>
      <c r="AG124" s="88"/>
    </row>
    <row r="125" spans="1:33" s="17" customFormat="1" ht="45.75" customHeight="1" x14ac:dyDescent="0.25">
      <c r="A125" s="88"/>
      <c r="B125" s="88"/>
      <c r="C125" s="88"/>
      <c r="D125" s="88"/>
      <c r="E125" s="88"/>
      <c r="F125" s="88"/>
      <c r="G125" s="88"/>
      <c r="H125" s="88"/>
      <c r="I125" s="88"/>
      <c r="J125" s="94"/>
      <c r="K125" s="94"/>
      <c r="L125" s="94"/>
      <c r="M125" s="94"/>
      <c r="N125" s="94"/>
      <c r="O125" s="94"/>
      <c r="P125" s="88"/>
      <c r="Q125" s="50" t="s">
        <v>615</v>
      </c>
      <c r="R125" s="50" t="s">
        <v>616</v>
      </c>
      <c r="S125" s="50" t="s">
        <v>36</v>
      </c>
      <c r="T125" s="29">
        <v>0</v>
      </c>
      <c r="U125" s="29">
        <v>0</v>
      </c>
      <c r="V125" s="29">
        <v>0</v>
      </c>
      <c r="W125" s="29">
        <v>0</v>
      </c>
      <c r="X125" s="29">
        <v>0</v>
      </c>
      <c r="Y125" s="29">
        <v>1</v>
      </c>
      <c r="Z125" s="61">
        <v>1</v>
      </c>
      <c r="AA125" s="60"/>
      <c r="AB125" s="29">
        <v>0</v>
      </c>
      <c r="AC125" s="50"/>
      <c r="AD125" s="50"/>
      <c r="AE125" s="26">
        <f t="shared" si="15"/>
        <v>1</v>
      </c>
      <c r="AF125" s="26">
        <f t="shared" si="17"/>
        <v>1</v>
      </c>
      <c r="AG125" s="88"/>
    </row>
    <row r="126" spans="1:33" s="17" customFormat="1" ht="75" customHeight="1" x14ac:dyDescent="0.25">
      <c r="A126" s="88" t="s">
        <v>26</v>
      </c>
      <c r="B126" s="88" t="s">
        <v>93</v>
      </c>
      <c r="C126" s="88" t="s">
        <v>347</v>
      </c>
      <c r="D126" s="88" t="s">
        <v>320</v>
      </c>
      <c r="E126" s="88" t="s">
        <v>348</v>
      </c>
      <c r="F126" s="88" t="s">
        <v>349</v>
      </c>
      <c r="G126" s="88" t="s">
        <v>350</v>
      </c>
      <c r="H126" s="88" t="s">
        <v>82</v>
      </c>
      <c r="I126" s="88" t="s">
        <v>351</v>
      </c>
      <c r="J126" s="94">
        <v>24192834492</v>
      </c>
      <c r="K126" s="94">
        <v>23083055940</v>
      </c>
      <c r="L126" s="94">
        <v>8695584867</v>
      </c>
      <c r="M126" s="94">
        <v>8694651532.9899998</v>
      </c>
      <c r="N126" s="94">
        <v>132889873368</v>
      </c>
      <c r="O126" s="94">
        <v>29290307535.279999</v>
      </c>
      <c r="P126" s="88" t="s">
        <v>352</v>
      </c>
      <c r="Q126" s="50" t="s">
        <v>353</v>
      </c>
      <c r="R126" s="50" t="s">
        <v>354</v>
      </c>
      <c r="S126" s="50" t="s">
        <v>36</v>
      </c>
      <c r="T126" s="22">
        <v>0</v>
      </c>
      <c r="U126" s="22">
        <v>10000</v>
      </c>
      <c r="V126" s="22">
        <v>12055</v>
      </c>
      <c r="W126" s="22">
        <v>15000</v>
      </c>
      <c r="X126" s="22">
        <v>29120</v>
      </c>
      <c r="Y126" s="22">
        <v>15000</v>
      </c>
      <c r="Z126" s="67">
        <v>7675</v>
      </c>
      <c r="AA126" s="67"/>
      <c r="AB126" s="22">
        <v>10000</v>
      </c>
      <c r="AC126" s="22"/>
      <c r="AD126" s="22"/>
      <c r="AE126" s="22">
        <f t="shared" si="15"/>
        <v>50000</v>
      </c>
      <c r="AF126" s="22">
        <f t="shared" si="17"/>
        <v>48850</v>
      </c>
      <c r="AG126" s="88" t="s">
        <v>355</v>
      </c>
    </row>
    <row r="127" spans="1:33" s="17" customFormat="1" ht="82.5" customHeight="1" x14ac:dyDescent="0.25">
      <c r="A127" s="88"/>
      <c r="B127" s="88"/>
      <c r="C127" s="88"/>
      <c r="D127" s="88"/>
      <c r="E127" s="88"/>
      <c r="F127" s="88"/>
      <c r="G127" s="88"/>
      <c r="H127" s="88"/>
      <c r="I127" s="88"/>
      <c r="J127" s="94"/>
      <c r="K127" s="94"/>
      <c r="L127" s="94"/>
      <c r="M127" s="94"/>
      <c r="N127" s="94"/>
      <c r="O127" s="94"/>
      <c r="P127" s="88"/>
      <c r="Q127" s="50" t="s">
        <v>356</v>
      </c>
      <c r="R127" s="50" t="s">
        <v>357</v>
      </c>
      <c r="S127" s="50" t="s">
        <v>36</v>
      </c>
      <c r="T127" s="22">
        <v>0</v>
      </c>
      <c r="U127" s="22">
        <v>3000</v>
      </c>
      <c r="V127" s="22">
        <v>4186</v>
      </c>
      <c r="W127" s="22">
        <v>3500</v>
      </c>
      <c r="X127" s="22">
        <v>1241</v>
      </c>
      <c r="Y127" s="22">
        <v>3500</v>
      </c>
      <c r="Z127" s="67">
        <v>3999</v>
      </c>
      <c r="AA127" s="67"/>
      <c r="AB127" s="22">
        <v>2500</v>
      </c>
      <c r="AC127" s="22"/>
      <c r="AD127" s="22"/>
      <c r="AE127" s="22">
        <f t="shared" si="15"/>
        <v>12500</v>
      </c>
      <c r="AF127" s="22">
        <f t="shared" si="17"/>
        <v>9426</v>
      </c>
      <c r="AG127" s="88"/>
    </row>
    <row r="128" spans="1:33" s="17" customFormat="1" ht="66" customHeight="1" x14ac:dyDescent="0.25">
      <c r="A128" s="88"/>
      <c r="B128" s="88"/>
      <c r="C128" s="88"/>
      <c r="D128" s="88"/>
      <c r="E128" s="88"/>
      <c r="F128" s="88"/>
      <c r="G128" s="88"/>
      <c r="H128" s="88"/>
      <c r="I128" s="88"/>
      <c r="J128" s="94"/>
      <c r="K128" s="94"/>
      <c r="L128" s="94"/>
      <c r="M128" s="94"/>
      <c r="N128" s="94"/>
      <c r="O128" s="94"/>
      <c r="P128" s="88"/>
      <c r="Q128" s="50" t="s">
        <v>358</v>
      </c>
      <c r="R128" s="50" t="s">
        <v>359</v>
      </c>
      <c r="S128" s="50" t="s">
        <v>103</v>
      </c>
      <c r="T128" s="22">
        <v>136</v>
      </c>
      <c r="U128" s="22">
        <v>145</v>
      </c>
      <c r="V128" s="22">
        <v>201</v>
      </c>
      <c r="W128" s="22">
        <v>184</v>
      </c>
      <c r="X128" s="22">
        <v>405</v>
      </c>
      <c r="Y128" s="22">
        <v>232</v>
      </c>
      <c r="Z128" s="67">
        <v>0</v>
      </c>
      <c r="AA128" s="67"/>
      <c r="AB128" s="22">
        <v>290</v>
      </c>
      <c r="AC128" s="22"/>
      <c r="AD128" s="22"/>
      <c r="AE128" s="22">
        <f t="shared" si="15"/>
        <v>290</v>
      </c>
      <c r="AF128" s="22">
        <f>+_xlfn.IFS(S128="Acumulado",V128+X128+Z128+AC128,S128="Capacidad",X128,S128="Flujo",X128,S128="Reducción",V128,S128="Stock",X128)</f>
        <v>405</v>
      </c>
      <c r="AG128" s="88"/>
    </row>
    <row r="129" spans="1:33" s="17" customFormat="1" ht="54.75" customHeight="1" x14ac:dyDescent="0.25">
      <c r="A129" s="88"/>
      <c r="B129" s="88"/>
      <c r="C129" s="88"/>
      <c r="D129" s="88"/>
      <c r="E129" s="88"/>
      <c r="F129" s="88"/>
      <c r="G129" s="88"/>
      <c r="H129" s="88"/>
      <c r="I129" s="88"/>
      <c r="J129" s="94"/>
      <c r="K129" s="94"/>
      <c r="L129" s="94"/>
      <c r="M129" s="94"/>
      <c r="N129" s="94"/>
      <c r="O129" s="94"/>
      <c r="P129" s="88"/>
      <c r="Q129" s="50" t="s">
        <v>360</v>
      </c>
      <c r="R129" s="50" t="s">
        <v>361</v>
      </c>
      <c r="S129" s="50" t="s">
        <v>36</v>
      </c>
      <c r="T129" s="22">
        <v>0</v>
      </c>
      <c r="U129" s="22">
        <v>4</v>
      </c>
      <c r="V129" s="22">
        <v>1</v>
      </c>
      <c r="W129" s="22">
        <v>100</v>
      </c>
      <c r="X129" s="39">
        <v>100</v>
      </c>
      <c r="Y129" s="22">
        <v>0</v>
      </c>
      <c r="Z129" s="67"/>
      <c r="AA129" s="67"/>
      <c r="AB129" s="22">
        <v>0</v>
      </c>
      <c r="AC129" s="22"/>
      <c r="AD129" s="22"/>
      <c r="AE129" s="22">
        <f t="shared" si="15"/>
        <v>104</v>
      </c>
      <c r="AF129" s="22">
        <f t="shared" ref="AF129:AF133" si="18">+_xlfn.IFS(S129="Acumulado",V129+X129+Z129+AC129,S129="Capacidad",Z129,S129="Flujo",Z129,S129="Reducción",V129,S129="Stock",Z129)</f>
        <v>101</v>
      </c>
      <c r="AG129" s="88"/>
    </row>
    <row r="130" spans="1:33" s="17" customFormat="1" ht="34.5" customHeight="1" x14ac:dyDescent="0.25">
      <c r="A130" s="88"/>
      <c r="B130" s="88"/>
      <c r="C130" s="88"/>
      <c r="D130" s="88"/>
      <c r="E130" s="88"/>
      <c r="F130" s="88"/>
      <c r="G130" s="88"/>
      <c r="H130" s="88"/>
      <c r="I130" s="88"/>
      <c r="J130" s="94"/>
      <c r="K130" s="94"/>
      <c r="L130" s="94"/>
      <c r="M130" s="94"/>
      <c r="N130" s="94"/>
      <c r="O130" s="94"/>
      <c r="P130" s="88"/>
      <c r="Q130" s="50" t="s">
        <v>362</v>
      </c>
      <c r="R130" s="50" t="s">
        <v>363</v>
      </c>
      <c r="S130" s="50" t="s">
        <v>36</v>
      </c>
      <c r="T130" s="22">
        <v>0</v>
      </c>
      <c r="U130" s="22">
        <v>4</v>
      </c>
      <c r="V130" s="22">
        <v>3</v>
      </c>
      <c r="W130" s="22">
        <v>2</v>
      </c>
      <c r="X130" s="39">
        <v>2</v>
      </c>
      <c r="Y130" s="22">
        <v>0</v>
      </c>
      <c r="Z130" s="67">
        <v>1</v>
      </c>
      <c r="AA130" s="67"/>
      <c r="AB130" s="22">
        <v>0</v>
      </c>
      <c r="AC130" s="22"/>
      <c r="AD130" s="22"/>
      <c r="AE130" s="22">
        <f t="shared" si="15"/>
        <v>6</v>
      </c>
      <c r="AF130" s="50">
        <f t="shared" si="18"/>
        <v>6</v>
      </c>
      <c r="AG130" s="88"/>
    </row>
    <row r="131" spans="1:33" s="17" customFormat="1" ht="31.5" x14ac:dyDescent="0.25">
      <c r="A131" s="88"/>
      <c r="B131" s="88"/>
      <c r="C131" s="88"/>
      <c r="D131" s="88"/>
      <c r="E131" s="88"/>
      <c r="F131" s="88"/>
      <c r="G131" s="88"/>
      <c r="H131" s="88"/>
      <c r="I131" s="88"/>
      <c r="J131" s="94"/>
      <c r="K131" s="94"/>
      <c r="L131" s="94"/>
      <c r="M131" s="94"/>
      <c r="N131" s="94"/>
      <c r="O131" s="94"/>
      <c r="P131" s="88"/>
      <c r="Q131" s="50" t="s">
        <v>364</v>
      </c>
      <c r="R131" s="50" t="s">
        <v>365</v>
      </c>
      <c r="S131" s="50" t="s">
        <v>36</v>
      </c>
      <c r="T131" s="22">
        <v>4</v>
      </c>
      <c r="U131" s="22">
        <v>2</v>
      </c>
      <c r="V131" s="22">
        <v>2</v>
      </c>
      <c r="W131" s="22">
        <v>0</v>
      </c>
      <c r="X131" s="39">
        <v>0</v>
      </c>
      <c r="Y131" s="22">
        <v>0</v>
      </c>
      <c r="Z131" s="67"/>
      <c r="AA131" s="67"/>
      <c r="AB131" s="22">
        <v>0</v>
      </c>
      <c r="AC131" s="22"/>
      <c r="AD131" s="22"/>
      <c r="AE131" s="22">
        <f t="shared" si="15"/>
        <v>2</v>
      </c>
      <c r="AF131" s="50">
        <f t="shared" si="18"/>
        <v>2</v>
      </c>
      <c r="AG131" s="88"/>
    </row>
    <row r="132" spans="1:33" s="17" customFormat="1" ht="60" customHeight="1" x14ac:dyDescent="0.25">
      <c r="A132" s="88"/>
      <c r="B132" s="88"/>
      <c r="C132" s="88"/>
      <c r="D132" s="88"/>
      <c r="E132" s="88"/>
      <c r="F132" s="88"/>
      <c r="G132" s="88"/>
      <c r="H132" s="88"/>
      <c r="I132" s="88"/>
      <c r="J132" s="94"/>
      <c r="K132" s="94"/>
      <c r="L132" s="94"/>
      <c r="M132" s="94"/>
      <c r="N132" s="94"/>
      <c r="O132" s="94"/>
      <c r="P132" s="88"/>
      <c r="Q132" s="50" t="s">
        <v>366</v>
      </c>
      <c r="R132" s="50" t="s">
        <v>367</v>
      </c>
      <c r="S132" s="50" t="s">
        <v>36</v>
      </c>
      <c r="T132" s="22">
        <v>0</v>
      </c>
      <c r="U132" s="22">
        <v>0</v>
      </c>
      <c r="V132" s="22">
        <v>0</v>
      </c>
      <c r="W132" s="22">
        <v>1</v>
      </c>
      <c r="X132" s="39">
        <v>1</v>
      </c>
      <c r="Y132" s="22">
        <v>0</v>
      </c>
      <c r="Z132" s="67"/>
      <c r="AA132" s="67"/>
      <c r="AB132" s="22">
        <v>1</v>
      </c>
      <c r="AC132" s="22"/>
      <c r="AD132" s="22"/>
      <c r="AE132" s="22">
        <f t="shared" si="15"/>
        <v>2</v>
      </c>
      <c r="AF132" s="50">
        <f t="shared" si="18"/>
        <v>1</v>
      </c>
      <c r="AG132" s="88"/>
    </row>
    <row r="133" spans="1:33" s="17" customFormat="1" ht="48.6" customHeight="1" x14ac:dyDescent="0.25">
      <c r="A133" s="88"/>
      <c r="B133" s="88"/>
      <c r="C133" s="88"/>
      <c r="D133" s="88"/>
      <c r="E133" s="88"/>
      <c r="F133" s="88"/>
      <c r="G133" s="88"/>
      <c r="H133" s="88"/>
      <c r="I133" s="88"/>
      <c r="J133" s="94"/>
      <c r="K133" s="94"/>
      <c r="L133" s="94"/>
      <c r="M133" s="94"/>
      <c r="N133" s="94"/>
      <c r="O133" s="94"/>
      <c r="P133" s="88"/>
      <c r="Q133" s="50" t="s">
        <v>368</v>
      </c>
      <c r="R133" s="50" t="s">
        <v>369</v>
      </c>
      <c r="S133" s="50" t="s">
        <v>36</v>
      </c>
      <c r="T133" s="22">
        <v>0</v>
      </c>
      <c r="U133" s="22">
        <v>0</v>
      </c>
      <c r="V133" s="22">
        <v>0</v>
      </c>
      <c r="W133" s="22">
        <v>2</v>
      </c>
      <c r="X133" s="39">
        <v>2</v>
      </c>
      <c r="Y133" s="22">
        <v>2</v>
      </c>
      <c r="Z133" s="67">
        <v>2</v>
      </c>
      <c r="AA133" s="67"/>
      <c r="AB133" s="22">
        <v>0</v>
      </c>
      <c r="AC133" s="22"/>
      <c r="AD133" s="22"/>
      <c r="AE133" s="22">
        <f t="shared" si="15"/>
        <v>4</v>
      </c>
      <c r="AF133" s="50">
        <f t="shared" si="18"/>
        <v>4</v>
      </c>
      <c r="AG133" s="88"/>
    </row>
    <row r="134" spans="1:33" s="17" customFormat="1" ht="104.25" customHeight="1" x14ac:dyDescent="0.25">
      <c r="A134" s="88" t="s">
        <v>26</v>
      </c>
      <c r="B134" s="88" t="s">
        <v>93</v>
      </c>
      <c r="C134" s="88" t="s">
        <v>370</v>
      </c>
      <c r="D134" s="88" t="s">
        <v>320</v>
      </c>
      <c r="E134" s="88" t="s">
        <v>371</v>
      </c>
      <c r="F134" s="88" t="s">
        <v>372</v>
      </c>
      <c r="G134" s="88" t="s">
        <v>373</v>
      </c>
      <c r="H134" s="88" t="s">
        <v>82</v>
      </c>
      <c r="I134" s="88" t="s">
        <v>351</v>
      </c>
      <c r="J134" s="94">
        <v>27094396644</v>
      </c>
      <c r="K134" s="94">
        <v>26566720572</v>
      </c>
      <c r="L134" s="94">
        <v>43163989257</v>
      </c>
      <c r="M134" s="94">
        <v>41715366531</v>
      </c>
      <c r="N134" s="94">
        <v>21355746275</v>
      </c>
      <c r="O134" s="94">
        <v>13473550388</v>
      </c>
      <c r="P134" s="88" t="s">
        <v>374</v>
      </c>
      <c r="Q134" s="50" t="s">
        <v>375</v>
      </c>
      <c r="R134" s="50" t="s">
        <v>376</v>
      </c>
      <c r="S134" s="50" t="s">
        <v>103</v>
      </c>
      <c r="T134" s="26">
        <v>0</v>
      </c>
      <c r="U134" s="26">
        <v>0.1</v>
      </c>
      <c r="V134" s="26">
        <v>0.1</v>
      </c>
      <c r="W134" s="26">
        <v>0.1</v>
      </c>
      <c r="X134" s="26">
        <v>0.1</v>
      </c>
      <c r="Y134" s="26">
        <v>0</v>
      </c>
      <c r="Z134" s="61"/>
      <c r="AA134" s="61"/>
      <c r="AB134" s="26">
        <v>0</v>
      </c>
      <c r="AC134" s="26"/>
      <c r="AD134" s="26"/>
      <c r="AE134" s="26">
        <v>0.1</v>
      </c>
      <c r="AF134" s="26">
        <f>+_xlfn.IFS(S134="Acumulado",V134+X134+Z134+AC134,S134="Capacidad",Z134,S134="Flujo",X134,S134="Reducción",Z134,S134="Stock",Z134)</f>
        <v>0.1</v>
      </c>
      <c r="AG134" s="88" t="s">
        <v>355</v>
      </c>
    </row>
    <row r="135" spans="1:33" s="17" customFormat="1" ht="104.25" customHeight="1" x14ac:dyDescent="0.25">
      <c r="A135" s="88"/>
      <c r="B135" s="88"/>
      <c r="C135" s="88"/>
      <c r="D135" s="88"/>
      <c r="E135" s="88"/>
      <c r="F135" s="88"/>
      <c r="G135" s="88"/>
      <c r="H135" s="88"/>
      <c r="I135" s="88"/>
      <c r="J135" s="94"/>
      <c r="K135" s="94"/>
      <c r="L135" s="94"/>
      <c r="M135" s="94"/>
      <c r="N135" s="94"/>
      <c r="O135" s="94"/>
      <c r="P135" s="88"/>
      <c r="Q135" s="50" t="s">
        <v>617</v>
      </c>
      <c r="R135" s="50" t="s">
        <v>618</v>
      </c>
      <c r="S135" s="50" t="s">
        <v>36</v>
      </c>
      <c r="T135" s="22">
        <v>0</v>
      </c>
      <c r="U135" s="22">
        <v>0</v>
      </c>
      <c r="V135" s="22">
        <v>0</v>
      </c>
      <c r="W135" s="22">
        <v>0</v>
      </c>
      <c r="X135" s="22">
        <v>0</v>
      </c>
      <c r="Y135" s="22">
        <v>100</v>
      </c>
      <c r="Z135" s="67">
        <v>137</v>
      </c>
      <c r="AA135" s="61"/>
      <c r="AB135" s="22">
        <v>100</v>
      </c>
      <c r="AC135" s="26"/>
      <c r="AD135" s="26"/>
      <c r="AE135" s="22">
        <f t="shared" si="15"/>
        <v>200</v>
      </c>
      <c r="AF135" s="50">
        <f t="shared" ref="AF135:AF143" si="19">+_xlfn.IFS(S135="Acumulado",V135+X135+Z135+AC135,S135="Capacidad",Z135,S135="Flujo",Z135,S135="Reducción",V135,S135="Stock",Z135)</f>
        <v>137</v>
      </c>
      <c r="AG135" s="88"/>
    </row>
    <row r="136" spans="1:33" s="17" customFormat="1" ht="47.25" x14ac:dyDescent="0.25">
      <c r="A136" s="88"/>
      <c r="B136" s="88"/>
      <c r="C136" s="88"/>
      <c r="D136" s="88"/>
      <c r="E136" s="88"/>
      <c r="F136" s="88"/>
      <c r="G136" s="88"/>
      <c r="H136" s="88"/>
      <c r="I136" s="88"/>
      <c r="J136" s="94"/>
      <c r="K136" s="94"/>
      <c r="L136" s="94"/>
      <c r="M136" s="94"/>
      <c r="N136" s="94"/>
      <c r="O136" s="94"/>
      <c r="P136" s="88"/>
      <c r="Q136" s="50" t="s">
        <v>377</v>
      </c>
      <c r="R136" s="50" t="s">
        <v>378</v>
      </c>
      <c r="S136" s="50" t="s">
        <v>36</v>
      </c>
      <c r="T136" s="49">
        <v>242596091</v>
      </c>
      <c r="U136" s="31">
        <v>78768915</v>
      </c>
      <c r="V136" s="31">
        <v>78768915</v>
      </c>
      <c r="W136" s="49">
        <v>0</v>
      </c>
      <c r="X136" s="49">
        <v>0</v>
      </c>
      <c r="Y136" s="49">
        <v>0</v>
      </c>
      <c r="Z136" s="71"/>
      <c r="AA136" s="71"/>
      <c r="AB136" s="49">
        <v>0</v>
      </c>
      <c r="AC136" s="49"/>
      <c r="AD136" s="49"/>
      <c r="AE136" s="31">
        <f t="shared" si="15"/>
        <v>78768915</v>
      </c>
      <c r="AF136" s="31">
        <f t="shared" si="19"/>
        <v>78768915</v>
      </c>
      <c r="AG136" s="88"/>
    </row>
    <row r="137" spans="1:33" s="17" customFormat="1" ht="42" customHeight="1" x14ac:dyDescent="0.25">
      <c r="A137" s="88"/>
      <c r="B137" s="88"/>
      <c r="C137" s="88"/>
      <c r="D137" s="88"/>
      <c r="E137" s="88"/>
      <c r="F137" s="88"/>
      <c r="G137" s="88"/>
      <c r="H137" s="88"/>
      <c r="I137" s="88"/>
      <c r="J137" s="94"/>
      <c r="K137" s="94"/>
      <c r="L137" s="94"/>
      <c r="M137" s="94"/>
      <c r="N137" s="94"/>
      <c r="O137" s="94"/>
      <c r="P137" s="88"/>
      <c r="Q137" s="50" t="s">
        <v>379</v>
      </c>
      <c r="R137" s="50" t="s">
        <v>619</v>
      </c>
      <c r="S137" s="50" t="s">
        <v>36</v>
      </c>
      <c r="T137" s="22">
        <v>11</v>
      </c>
      <c r="U137" s="22">
        <v>15</v>
      </c>
      <c r="V137" s="22">
        <v>32</v>
      </c>
      <c r="W137" s="22">
        <v>20</v>
      </c>
      <c r="X137" s="22">
        <v>50</v>
      </c>
      <c r="Y137" s="22">
        <v>25</v>
      </c>
      <c r="Z137" s="67">
        <v>5</v>
      </c>
      <c r="AA137" s="67"/>
      <c r="AB137" s="22">
        <v>30</v>
      </c>
      <c r="AC137" s="22"/>
      <c r="AD137" s="22"/>
      <c r="AE137" s="22">
        <f t="shared" si="15"/>
        <v>90</v>
      </c>
      <c r="AF137" s="50">
        <f t="shared" si="19"/>
        <v>87</v>
      </c>
      <c r="AG137" s="88"/>
    </row>
    <row r="138" spans="1:33" s="17" customFormat="1" ht="120" customHeight="1" x14ac:dyDescent="0.25">
      <c r="A138" s="88"/>
      <c r="B138" s="88"/>
      <c r="C138" s="88"/>
      <c r="D138" s="88"/>
      <c r="E138" s="88"/>
      <c r="F138" s="88"/>
      <c r="G138" s="88"/>
      <c r="H138" s="88"/>
      <c r="I138" s="88"/>
      <c r="J138" s="94"/>
      <c r="K138" s="94"/>
      <c r="L138" s="94"/>
      <c r="M138" s="94"/>
      <c r="N138" s="94"/>
      <c r="O138" s="94"/>
      <c r="P138" s="88"/>
      <c r="Q138" s="50" t="s">
        <v>380</v>
      </c>
      <c r="R138" s="50" t="s">
        <v>381</v>
      </c>
      <c r="S138" s="50" t="s">
        <v>36</v>
      </c>
      <c r="T138" s="22">
        <v>29</v>
      </c>
      <c r="U138" s="22">
        <v>120</v>
      </c>
      <c r="V138" s="22">
        <v>120</v>
      </c>
      <c r="W138" s="22">
        <v>120</v>
      </c>
      <c r="X138" s="22">
        <v>149</v>
      </c>
      <c r="Y138" s="22">
        <v>120</v>
      </c>
      <c r="Z138" s="67">
        <v>379</v>
      </c>
      <c r="AA138" s="67"/>
      <c r="AB138" s="22">
        <v>120</v>
      </c>
      <c r="AC138" s="22"/>
      <c r="AD138" s="22"/>
      <c r="AE138" s="22">
        <f t="shared" si="15"/>
        <v>480</v>
      </c>
      <c r="AF138" s="50">
        <f t="shared" si="19"/>
        <v>648</v>
      </c>
      <c r="AG138" s="88"/>
    </row>
    <row r="139" spans="1:33" s="17" customFormat="1" ht="31.5" x14ac:dyDescent="0.25">
      <c r="A139" s="88"/>
      <c r="B139" s="88"/>
      <c r="C139" s="88"/>
      <c r="D139" s="88"/>
      <c r="E139" s="88"/>
      <c r="F139" s="88"/>
      <c r="G139" s="88"/>
      <c r="H139" s="88"/>
      <c r="I139" s="88"/>
      <c r="J139" s="94"/>
      <c r="K139" s="94"/>
      <c r="L139" s="94"/>
      <c r="M139" s="94"/>
      <c r="N139" s="94"/>
      <c r="O139" s="94"/>
      <c r="P139" s="88"/>
      <c r="Q139" s="50" t="s">
        <v>382</v>
      </c>
      <c r="R139" s="50" t="s">
        <v>383</v>
      </c>
      <c r="S139" s="50" t="s">
        <v>36</v>
      </c>
      <c r="T139" s="22">
        <v>0</v>
      </c>
      <c r="U139" s="22">
        <v>2</v>
      </c>
      <c r="V139" s="22">
        <v>2</v>
      </c>
      <c r="W139" s="22">
        <v>0</v>
      </c>
      <c r="X139" s="22">
        <v>0</v>
      </c>
      <c r="Y139" s="22">
        <v>0</v>
      </c>
      <c r="Z139" s="67"/>
      <c r="AA139" s="67"/>
      <c r="AB139" s="22">
        <v>0</v>
      </c>
      <c r="AC139" s="22"/>
      <c r="AD139" s="22"/>
      <c r="AE139" s="22">
        <f t="shared" si="15"/>
        <v>2</v>
      </c>
      <c r="AF139" s="50">
        <f t="shared" si="19"/>
        <v>2</v>
      </c>
      <c r="AG139" s="88"/>
    </row>
    <row r="140" spans="1:33" s="17" customFormat="1" ht="31.5" x14ac:dyDescent="0.25">
      <c r="A140" s="88"/>
      <c r="B140" s="88"/>
      <c r="C140" s="88"/>
      <c r="D140" s="88"/>
      <c r="E140" s="88"/>
      <c r="F140" s="88"/>
      <c r="G140" s="88"/>
      <c r="H140" s="88"/>
      <c r="I140" s="88"/>
      <c r="J140" s="94"/>
      <c r="K140" s="94"/>
      <c r="L140" s="94"/>
      <c r="M140" s="94"/>
      <c r="N140" s="94"/>
      <c r="O140" s="94"/>
      <c r="P140" s="88"/>
      <c r="Q140" s="50" t="s">
        <v>620</v>
      </c>
      <c r="R140" s="50" t="s">
        <v>384</v>
      </c>
      <c r="S140" s="50" t="s">
        <v>36</v>
      </c>
      <c r="T140" s="22">
        <v>2715</v>
      </c>
      <c r="U140" s="22">
        <v>260</v>
      </c>
      <c r="V140" s="22">
        <v>628</v>
      </c>
      <c r="W140" s="22">
        <v>915</v>
      </c>
      <c r="X140" s="22">
        <v>915</v>
      </c>
      <c r="Y140" s="22">
        <v>260</v>
      </c>
      <c r="Z140" s="67">
        <v>147</v>
      </c>
      <c r="AA140" s="67"/>
      <c r="AB140" s="22">
        <v>260</v>
      </c>
      <c r="AC140" s="22"/>
      <c r="AD140" s="22"/>
      <c r="AE140" s="22">
        <f t="shared" si="15"/>
        <v>1695</v>
      </c>
      <c r="AF140" s="22">
        <f t="shared" si="19"/>
        <v>1690</v>
      </c>
      <c r="AG140" s="88"/>
    </row>
    <row r="141" spans="1:33" s="17" customFormat="1" ht="120.6" customHeight="1" x14ac:dyDescent="0.25">
      <c r="A141" s="88" t="s">
        <v>26</v>
      </c>
      <c r="B141" s="88" t="s">
        <v>93</v>
      </c>
      <c r="C141" s="88" t="s">
        <v>385</v>
      </c>
      <c r="D141" s="88" t="s">
        <v>320</v>
      </c>
      <c r="E141" s="88" t="s">
        <v>371</v>
      </c>
      <c r="F141" s="88" t="s">
        <v>386</v>
      </c>
      <c r="G141" s="88" t="s">
        <v>387</v>
      </c>
      <c r="H141" s="88" t="s">
        <v>82</v>
      </c>
      <c r="I141" s="88" t="s">
        <v>351</v>
      </c>
      <c r="J141" s="94">
        <v>31354858463</v>
      </c>
      <c r="K141" s="94">
        <v>29942693211</v>
      </c>
      <c r="L141" s="94">
        <v>71657057561</v>
      </c>
      <c r="M141" s="94">
        <v>69652626048</v>
      </c>
      <c r="N141" s="94">
        <v>114771411981</v>
      </c>
      <c r="O141" s="94">
        <v>62823778284</v>
      </c>
      <c r="P141" s="88" t="s">
        <v>374</v>
      </c>
      <c r="Q141" s="50" t="s">
        <v>388</v>
      </c>
      <c r="R141" s="50" t="s">
        <v>621</v>
      </c>
      <c r="S141" s="50" t="s">
        <v>36</v>
      </c>
      <c r="T141" s="22">
        <v>137000</v>
      </c>
      <c r="U141" s="22">
        <v>30000</v>
      </c>
      <c r="V141" s="22">
        <v>32703</v>
      </c>
      <c r="W141" s="22">
        <v>52000</v>
      </c>
      <c r="X141" s="22">
        <v>57364</v>
      </c>
      <c r="Y141" s="22">
        <v>11000</v>
      </c>
      <c r="Z141" s="67">
        <v>21310</v>
      </c>
      <c r="AA141" s="67"/>
      <c r="AB141" s="22">
        <v>11000</v>
      </c>
      <c r="AC141" s="22"/>
      <c r="AD141" s="22"/>
      <c r="AE141" s="22">
        <f t="shared" si="15"/>
        <v>104000</v>
      </c>
      <c r="AF141" s="22">
        <f t="shared" si="19"/>
        <v>111377</v>
      </c>
      <c r="AG141" s="88" t="s">
        <v>355</v>
      </c>
    </row>
    <row r="142" spans="1:33" s="17" customFormat="1" ht="120.6" customHeight="1" x14ac:dyDescent="0.25">
      <c r="A142" s="88"/>
      <c r="B142" s="88"/>
      <c r="C142" s="88"/>
      <c r="D142" s="88"/>
      <c r="E142" s="88"/>
      <c r="F142" s="88"/>
      <c r="G142" s="88"/>
      <c r="H142" s="88"/>
      <c r="I142" s="88"/>
      <c r="J142" s="94"/>
      <c r="K142" s="94"/>
      <c r="L142" s="94"/>
      <c r="M142" s="94"/>
      <c r="N142" s="94"/>
      <c r="O142" s="94"/>
      <c r="P142" s="88"/>
      <c r="Q142" s="50" t="s">
        <v>389</v>
      </c>
      <c r="R142" s="50" t="s">
        <v>390</v>
      </c>
      <c r="S142" s="50" t="s">
        <v>36</v>
      </c>
      <c r="T142" s="22">
        <v>0</v>
      </c>
      <c r="U142" s="22">
        <v>600</v>
      </c>
      <c r="V142" s="22">
        <v>623</v>
      </c>
      <c r="W142" s="22">
        <v>2600</v>
      </c>
      <c r="X142" s="22">
        <v>2914</v>
      </c>
      <c r="Y142" s="22">
        <v>2650</v>
      </c>
      <c r="Z142" s="67">
        <v>1822</v>
      </c>
      <c r="AA142" s="67"/>
      <c r="AB142" s="22">
        <v>2650</v>
      </c>
      <c r="AC142" s="22"/>
      <c r="AD142" s="22"/>
      <c r="AE142" s="22">
        <f t="shared" si="15"/>
        <v>8500</v>
      </c>
      <c r="AF142" s="22">
        <f t="shared" si="19"/>
        <v>5359</v>
      </c>
      <c r="AG142" s="88"/>
    </row>
    <row r="143" spans="1:33" s="17" customFormat="1" ht="120.6" customHeight="1" x14ac:dyDescent="0.25">
      <c r="A143" s="88"/>
      <c r="B143" s="88"/>
      <c r="C143" s="88"/>
      <c r="D143" s="88"/>
      <c r="E143" s="88"/>
      <c r="F143" s="88"/>
      <c r="G143" s="88"/>
      <c r="H143" s="88"/>
      <c r="I143" s="88"/>
      <c r="J143" s="94"/>
      <c r="K143" s="94"/>
      <c r="L143" s="94"/>
      <c r="M143" s="94"/>
      <c r="N143" s="94"/>
      <c r="O143" s="94"/>
      <c r="P143" s="88"/>
      <c r="Q143" s="50" t="s">
        <v>391</v>
      </c>
      <c r="R143" s="50" t="s">
        <v>392</v>
      </c>
      <c r="S143" s="50" t="s">
        <v>36</v>
      </c>
      <c r="T143" s="22">
        <v>0</v>
      </c>
      <c r="U143" s="22">
        <v>260</v>
      </c>
      <c r="V143" s="22">
        <v>792</v>
      </c>
      <c r="W143" s="22">
        <v>8500</v>
      </c>
      <c r="X143" s="22">
        <v>8650</v>
      </c>
      <c r="Y143" s="22">
        <v>200</v>
      </c>
      <c r="Z143" s="67">
        <v>5674</v>
      </c>
      <c r="AA143" s="67"/>
      <c r="AB143" s="22">
        <v>200</v>
      </c>
      <c r="AC143" s="22"/>
      <c r="AD143" s="22"/>
      <c r="AE143" s="22">
        <f t="shared" si="15"/>
        <v>9160</v>
      </c>
      <c r="AF143" s="22">
        <f t="shared" si="19"/>
        <v>15116</v>
      </c>
      <c r="AG143" s="88"/>
    </row>
    <row r="144" spans="1:33" s="17" customFormat="1" ht="142.5" customHeight="1" x14ac:dyDescent="0.25">
      <c r="A144" s="84" t="s">
        <v>26</v>
      </c>
      <c r="B144" s="84" t="s">
        <v>93</v>
      </c>
      <c r="C144" s="84" t="s">
        <v>28</v>
      </c>
      <c r="D144" s="84" t="s">
        <v>320</v>
      </c>
      <c r="E144" s="84" t="s">
        <v>393</v>
      </c>
      <c r="F144" s="84" t="s">
        <v>394</v>
      </c>
      <c r="G144" s="84" t="s">
        <v>395</v>
      </c>
      <c r="H144" s="84" t="s">
        <v>96</v>
      </c>
      <c r="I144" s="84" t="s">
        <v>97</v>
      </c>
      <c r="J144" s="84"/>
      <c r="K144" s="84"/>
      <c r="L144" s="84"/>
      <c r="M144" s="84"/>
      <c r="N144" s="84"/>
      <c r="O144" s="84"/>
      <c r="P144" s="84"/>
      <c r="Q144" s="51" t="s">
        <v>396</v>
      </c>
      <c r="R144" s="51" t="s">
        <v>397</v>
      </c>
      <c r="S144" s="51" t="s">
        <v>71</v>
      </c>
      <c r="T144" s="51">
        <v>5</v>
      </c>
      <c r="U144" s="51">
        <v>19</v>
      </c>
      <c r="V144" s="51">
        <v>20</v>
      </c>
      <c r="W144" s="51">
        <v>43</v>
      </c>
      <c r="X144" s="51">
        <v>43</v>
      </c>
      <c r="Y144" s="51">
        <v>57</v>
      </c>
      <c r="Z144" s="97">
        <v>57</v>
      </c>
      <c r="AA144" s="98" t="s">
        <v>663</v>
      </c>
      <c r="AB144" s="51">
        <v>67</v>
      </c>
      <c r="AC144" s="51"/>
      <c r="AD144" s="51"/>
      <c r="AE144" s="51">
        <f t="shared" si="15"/>
        <v>67</v>
      </c>
      <c r="AF144" s="51">
        <f>+_xlfn.IFS(S144="Acumulado",V144+X144+Z144+AC144,S144="Capacidad",Z144,S144="Flujo",Z144,S144="Reducción",V144,S144="Stock",Z144)</f>
        <v>57</v>
      </c>
      <c r="AG144" s="84" t="s">
        <v>398</v>
      </c>
    </row>
    <row r="145" spans="1:33" s="17" customFormat="1" ht="109.5" customHeight="1" x14ac:dyDescent="0.25">
      <c r="A145" s="90"/>
      <c r="B145" s="90"/>
      <c r="C145" s="90"/>
      <c r="D145" s="90"/>
      <c r="E145" s="90"/>
      <c r="F145" s="90"/>
      <c r="G145" s="90"/>
      <c r="H145" s="90"/>
      <c r="I145" s="90"/>
      <c r="J145" s="90"/>
      <c r="K145" s="90"/>
      <c r="L145" s="90"/>
      <c r="M145" s="90"/>
      <c r="N145" s="90"/>
      <c r="O145" s="90"/>
      <c r="P145" s="90"/>
      <c r="Q145" s="51" t="s">
        <v>399</v>
      </c>
      <c r="R145" s="51" t="s">
        <v>400</v>
      </c>
      <c r="S145" s="51" t="s">
        <v>36</v>
      </c>
      <c r="T145" s="51">
        <v>8</v>
      </c>
      <c r="U145" s="51" t="s">
        <v>401</v>
      </c>
      <c r="V145" s="51" t="s">
        <v>401</v>
      </c>
      <c r="W145" s="51">
        <v>17</v>
      </c>
      <c r="X145" s="51">
        <v>17</v>
      </c>
      <c r="Y145" s="51">
        <v>17</v>
      </c>
      <c r="Z145" s="97">
        <v>15</v>
      </c>
      <c r="AA145" s="98" t="s">
        <v>664</v>
      </c>
      <c r="AB145" s="59">
        <v>14</v>
      </c>
      <c r="AC145" s="59"/>
      <c r="AD145" s="59"/>
      <c r="AE145" s="59">
        <v>48</v>
      </c>
      <c r="AF145" s="51">
        <f>+_xlfn.IFS(S145="Acumulado",X145+Z145+AC145,S145="Capacidad",Z145,S145="Flujo",Z145,S145="Reducción",V145,S145="Stock",Z145)</f>
        <v>32</v>
      </c>
      <c r="AG145" s="90"/>
    </row>
    <row r="146" spans="1:33" s="17" customFormat="1" ht="47.25" customHeight="1" x14ac:dyDescent="0.25">
      <c r="A146" s="90"/>
      <c r="B146" s="90"/>
      <c r="C146" s="90"/>
      <c r="D146" s="90"/>
      <c r="E146" s="90"/>
      <c r="F146" s="90"/>
      <c r="G146" s="90"/>
      <c r="H146" s="90"/>
      <c r="I146" s="90"/>
      <c r="J146" s="90"/>
      <c r="K146" s="90"/>
      <c r="L146" s="90"/>
      <c r="M146" s="90"/>
      <c r="N146" s="90"/>
      <c r="O146" s="90"/>
      <c r="P146" s="90"/>
      <c r="Q146" s="51" t="s">
        <v>402</v>
      </c>
      <c r="R146" s="51" t="s">
        <v>403</v>
      </c>
      <c r="S146" s="51" t="s">
        <v>126</v>
      </c>
      <c r="T146" s="51">
        <v>0</v>
      </c>
      <c r="U146" s="51" t="s">
        <v>401</v>
      </c>
      <c r="V146" s="51" t="s">
        <v>401</v>
      </c>
      <c r="W146" s="51">
        <v>3</v>
      </c>
      <c r="X146" s="51">
        <v>3</v>
      </c>
      <c r="Y146" s="51">
        <v>3</v>
      </c>
      <c r="Z146" s="97">
        <v>3</v>
      </c>
      <c r="AA146" s="98" t="s">
        <v>666</v>
      </c>
      <c r="AB146" s="59">
        <v>3</v>
      </c>
      <c r="AC146" s="59"/>
      <c r="AD146" s="59"/>
      <c r="AE146" s="59">
        <f>+_xlfn.IFS(S146="Acumulado",U146+W146+Y146+AB146,S146="Capacidad",AB146,S146="Flujo",AB146,S146="Reducción",AB146,S146="Stock",AB146)</f>
        <v>3</v>
      </c>
      <c r="AF146" s="51">
        <f>+_xlfn.IFS(S146="Acumulado",V146+X146+Z146+AC146,S146="Capacidad",Z146,S146="Flujo",Z146,S146="Reducción",Z146,S146="Stock",Z146)</f>
        <v>3</v>
      </c>
      <c r="AG146" s="90"/>
    </row>
    <row r="147" spans="1:33" s="17" customFormat="1" ht="47.25" customHeight="1" x14ac:dyDescent="0.25">
      <c r="A147" s="90"/>
      <c r="B147" s="90"/>
      <c r="C147" s="90"/>
      <c r="D147" s="90"/>
      <c r="E147" s="90"/>
      <c r="F147" s="90"/>
      <c r="G147" s="90"/>
      <c r="H147" s="90"/>
      <c r="I147" s="90"/>
      <c r="J147" s="90"/>
      <c r="K147" s="90"/>
      <c r="L147" s="90"/>
      <c r="M147" s="90"/>
      <c r="N147" s="90"/>
      <c r="O147" s="90"/>
      <c r="P147" s="90"/>
      <c r="Q147" s="51" t="s">
        <v>404</v>
      </c>
      <c r="R147" s="51" t="s">
        <v>405</v>
      </c>
      <c r="S147" s="58" t="s">
        <v>71</v>
      </c>
      <c r="T147" s="51">
        <v>0</v>
      </c>
      <c r="U147" s="51" t="s">
        <v>401</v>
      </c>
      <c r="V147" s="51" t="s">
        <v>401</v>
      </c>
      <c r="W147" s="59">
        <v>55</v>
      </c>
      <c r="X147" s="59">
        <v>55</v>
      </c>
      <c r="Y147" s="59">
        <v>65</v>
      </c>
      <c r="Z147" s="97">
        <v>65</v>
      </c>
      <c r="AA147" s="98" t="s">
        <v>665</v>
      </c>
      <c r="AB147" s="59">
        <v>150</v>
      </c>
      <c r="AC147" s="59"/>
      <c r="AD147" s="59"/>
      <c r="AE147" s="59">
        <v>150</v>
      </c>
      <c r="AF147" s="51">
        <f>+_xlfn.IFS(S147="Acumulado",X147+Z147+AC147,S147="Capacidad",Z147,S147="Flujo",Z147,S147="Reducción",V147,S147="Stock",Z147)</f>
        <v>65</v>
      </c>
      <c r="AG147" s="90"/>
    </row>
    <row r="148" spans="1:33" s="17" customFormat="1" ht="31.5" x14ac:dyDescent="0.25">
      <c r="A148" s="91" t="s">
        <v>26</v>
      </c>
      <c r="B148" s="91" t="s">
        <v>93</v>
      </c>
      <c r="C148" s="91" t="s">
        <v>28</v>
      </c>
      <c r="D148" s="91" t="s">
        <v>320</v>
      </c>
      <c r="E148" s="91" t="s">
        <v>393</v>
      </c>
      <c r="F148" s="91" t="s">
        <v>406</v>
      </c>
      <c r="G148" s="91" t="s">
        <v>407</v>
      </c>
      <c r="H148" s="91" t="s">
        <v>96</v>
      </c>
      <c r="I148" s="91" t="s">
        <v>97</v>
      </c>
      <c r="J148" s="91"/>
      <c r="K148" s="91"/>
      <c r="L148" s="91"/>
      <c r="M148" s="91"/>
      <c r="N148" s="91"/>
      <c r="O148" s="91"/>
      <c r="P148" s="91"/>
      <c r="Q148" s="51" t="s">
        <v>408</v>
      </c>
      <c r="R148" s="51" t="s">
        <v>409</v>
      </c>
      <c r="S148" s="51" t="s">
        <v>126</v>
      </c>
      <c r="T148" s="51">
        <v>0</v>
      </c>
      <c r="U148" s="51">
        <v>1</v>
      </c>
      <c r="V148" s="51">
        <v>1</v>
      </c>
      <c r="W148" s="51">
        <v>0</v>
      </c>
      <c r="X148" s="51"/>
      <c r="Y148" s="51">
        <v>0</v>
      </c>
      <c r="Z148" s="62"/>
      <c r="AA148" s="62"/>
      <c r="AB148" s="51">
        <v>0</v>
      </c>
      <c r="AC148" s="51"/>
      <c r="AD148" s="51"/>
      <c r="AE148" s="51">
        <v>1</v>
      </c>
      <c r="AF148" s="51">
        <f>+_xlfn.IFS(S148="Acumulado",V148+X148+Z148+AC148,S148="Capacidad",Z148,S148="Flujo",Z148,S148="Reducción",Z148,S148="Stock",V148)</f>
        <v>1</v>
      </c>
      <c r="AG148" s="91" t="s">
        <v>137</v>
      </c>
    </row>
    <row r="149" spans="1:33" s="17" customFormat="1" ht="31.5" x14ac:dyDescent="0.25">
      <c r="A149" s="91"/>
      <c r="B149" s="91"/>
      <c r="C149" s="91"/>
      <c r="D149" s="91"/>
      <c r="E149" s="91"/>
      <c r="F149" s="91"/>
      <c r="G149" s="91"/>
      <c r="H149" s="91"/>
      <c r="I149" s="91"/>
      <c r="J149" s="91"/>
      <c r="K149" s="91"/>
      <c r="L149" s="91"/>
      <c r="M149" s="91"/>
      <c r="N149" s="91"/>
      <c r="O149" s="91"/>
      <c r="P149" s="91"/>
      <c r="Q149" s="51" t="s">
        <v>410</v>
      </c>
      <c r="R149" s="51" t="s">
        <v>156</v>
      </c>
      <c r="S149" s="51" t="s">
        <v>103</v>
      </c>
      <c r="T149" s="51">
        <v>0</v>
      </c>
      <c r="U149" s="51">
        <v>82</v>
      </c>
      <c r="V149" s="51">
        <v>82</v>
      </c>
      <c r="W149" s="51">
        <v>0</v>
      </c>
      <c r="X149" s="51"/>
      <c r="Y149" s="51">
        <v>0</v>
      </c>
      <c r="Z149" s="62"/>
      <c r="AA149" s="62"/>
      <c r="AB149" s="51">
        <v>0</v>
      </c>
      <c r="AC149" s="51"/>
      <c r="AD149" s="51"/>
      <c r="AE149" s="51">
        <v>82</v>
      </c>
      <c r="AF149" s="25">
        <f>+_xlfn.IFS(S149="Acumulado",V149+X149+Z149+AC149,S149="Capacidad",X149,S149="Flujo",V149,S149="Reducción",V149,S149="Stock",X149)</f>
        <v>82</v>
      </c>
      <c r="AG149" s="91"/>
    </row>
    <row r="150" spans="1:33" s="17" customFormat="1" ht="31.5" x14ac:dyDescent="0.25">
      <c r="A150" s="91"/>
      <c r="B150" s="91"/>
      <c r="C150" s="91"/>
      <c r="D150" s="91"/>
      <c r="E150" s="91"/>
      <c r="F150" s="91"/>
      <c r="G150" s="91"/>
      <c r="H150" s="91"/>
      <c r="I150" s="91"/>
      <c r="J150" s="91"/>
      <c r="K150" s="91"/>
      <c r="L150" s="91"/>
      <c r="M150" s="91"/>
      <c r="N150" s="91"/>
      <c r="O150" s="91"/>
      <c r="P150" s="91"/>
      <c r="Q150" s="51" t="s">
        <v>411</v>
      </c>
      <c r="R150" s="51" t="s">
        <v>412</v>
      </c>
      <c r="S150" s="51" t="s">
        <v>103</v>
      </c>
      <c r="T150" s="23">
        <v>0</v>
      </c>
      <c r="U150" s="23">
        <v>1</v>
      </c>
      <c r="V150" s="24">
        <v>1</v>
      </c>
      <c r="W150" s="23">
        <v>0</v>
      </c>
      <c r="X150" s="51"/>
      <c r="Y150" s="23">
        <v>0</v>
      </c>
      <c r="Z150" s="62"/>
      <c r="AA150" s="62"/>
      <c r="AB150" s="23">
        <v>0</v>
      </c>
      <c r="AC150" s="51"/>
      <c r="AD150" s="51"/>
      <c r="AE150" s="24">
        <v>1</v>
      </c>
      <c r="AF150" s="24">
        <f>+_xlfn.IFS(S150="Acumulado",V150+X150+Z150+AC150,S150="Capacidad",X150,S150="Flujo",V150,S150="Reducción",V150,S150="Stock",X150)</f>
        <v>1</v>
      </c>
      <c r="AG150" s="91"/>
    </row>
    <row r="151" spans="1:33" s="17" customFormat="1" ht="90" customHeight="1" x14ac:dyDescent="0.25">
      <c r="A151" s="91"/>
      <c r="B151" s="91"/>
      <c r="C151" s="91"/>
      <c r="D151" s="91"/>
      <c r="E151" s="91"/>
      <c r="F151" s="91"/>
      <c r="G151" s="91"/>
      <c r="H151" s="91"/>
      <c r="I151" s="91"/>
      <c r="J151" s="91"/>
      <c r="K151" s="91"/>
      <c r="L151" s="91"/>
      <c r="M151" s="91"/>
      <c r="N151" s="91"/>
      <c r="O151" s="91"/>
      <c r="P151" s="91"/>
      <c r="Q151" s="51" t="s">
        <v>413</v>
      </c>
      <c r="R151" s="51" t="s">
        <v>414</v>
      </c>
      <c r="S151" s="51" t="s">
        <v>103</v>
      </c>
      <c r="T151" s="23">
        <v>0</v>
      </c>
      <c r="U151" s="24">
        <v>1</v>
      </c>
      <c r="V151" s="24">
        <v>0</v>
      </c>
      <c r="W151" s="23">
        <v>1</v>
      </c>
      <c r="X151" s="23">
        <v>1</v>
      </c>
      <c r="Y151" s="23">
        <v>1</v>
      </c>
      <c r="Z151" s="66">
        <v>0.89</v>
      </c>
      <c r="AA151" s="62"/>
      <c r="AB151" s="23">
        <v>1</v>
      </c>
      <c r="AC151" s="51"/>
      <c r="AD151" s="51"/>
      <c r="AE151" s="24">
        <v>1</v>
      </c>
      <c r="AF151" s="24">
        <f>+_xlfn.IFS(S151="Acumulado",V151+X151+Z151+AC151,S151="Capacidad",Z151,S151="Flujo",Z151,S151="Reducción",Z151,S151="Stock",Z151)</f>
        <v>0.89</v>
      </c>
      <c r="AG151" s="91"/>
    </row>
    <row r="152" spans="1:33" s="17" customFormat="1" ht="90" customHeight="1" x14ac:dyDescent="0.25">
      <c r="A152" s="91"/>
      <c r="B152" s="91"/>
      <c r="C152" s="91"/>
      <c r="D152" s="91"/>
      <c r="E152" s="91"/>
      <c r="F152" s="91"/>
      <c r="G152" s="91"/>
      <c r="H152" s="91"/>
      <c r="I152" s="91"/>
      <c r="J152" s="91"/>
      <c r="K152" s="91"/>
      <c r="L152" s="91"/>
      <c r="M152" s="91"/>
      <c r="N152" s="91"/>
      <c r="O152" s="91"/>
      <c r="P152" s="91"/>
      <c r="Q152" s="51" t="s">
        <v>415</v>
      </c>
      <c r="R152" s="51" t="s">
        <v>416</v>
      </c>
      <c r="S152" s="51" t="s">
        <v>103</v>
      </c>
      <c r="T152" s="23">
        <v>0</v>
      </c>
      <c r="U152" s="23">
        <v>0.82</v>
      </c>
      <c r="V152" s="24">
        <v>0</v>
      </c>
      <c r="W152" s="23">
        <v>0.9</v>
      </c>
      <c r="X152" s="37">
        <v>0.9</v>
      </c>
      <c r="Y152" s="23">
        <v>0.95</v>
      </c>
      <c r="Z152" s="66">
        <v>0.8</v>
      </c>
      <c r="AA152" s="62"/>
      <c r="AB152" s="23">
        <v>0.95</v>
      </c>
      <c r="AC152" s="51"/>
      <c r="AD152" s="51"/>
      <c r="AE152" s="24">
        <v>0.95</v>
      </c>
      <c r="AF152" s="24">
        <f>+_xlfn.IFS(S152="Acumulado",V152+X152+Z152+AC152,S152="Capacidad",Z152,S152="Flujo",Z152,S152="Reducción",Z152,S152="Stock",Z152)</f>
        <v>0.8</v>
      </c>
      <c r="AG152" s="91"/>
    </row>
    <row r="153" spans="1:33" s="17" customFormat="1" ht="90" customHeight="1" x14ac:dyDescent="0.25">
      <c r="A153" s="91"/>
      <c r="B153" s="91"/>
      <c r="C153" s="91"/>
      <c r="D153" s="91"/>
      <c r="E153" s="91"/>
      <c r="F153" s="91"/>
      <c r="G153" s="91"/>
      <c r="H153" s="91"/>
      <c r="I153" s="91"/>
      <c r="J153" s="91"/>
      <c r="K153" s="91"/>
      <c r="L153" s="91"/>
      <c r="M153" s="91"/>
      <c r="N153" s="91"/>
      <c r="O153" s="91"/>
      <c r="P153" s="91"/>
      <c r="Q153" s="51" t="s">
        <v>417</v>
      </c>
      <c r="R153" s="51" t="s">
        <v>418</v>
      </c>
      <c r="S153" s="51" t="s">
        <v>103</v>
      </c>
      <c r="T153" s="23">
        <v>0</v>
      </c>
      <c r="U153" s="23">
        <v>1</v>
      </c>
      <c r="V153" s="24">
        <v>0</v>
      </c>
      <c r="W153" s="23">
        <v>1</v>
      </c>
      <c r="X153" s="37">
        <v>1</v>
      </c>
      <c r="Y153" s="23">
        <v>1</v>
      </c>
      <c r="Z153" s="66">
        <v>0.82</v>
      </c>
      <c r="AA153" s="62"/>
      <c r="AB153" s="23">
        <v>1</v>
      </c>
      <c r="AC153" s="51"/>
      <c r="AD153" s="51"/>
      <c r="AE153" s="24">
        <v>1</v>
      </c>
      <c r="AF153" s="24">
        <f>+_xlfn.IFS(S153="Acumulado",V153+X153+Z153+AC153,S153="Capacidad",Z153,S153="Flujo",Z153,S153="Reducción",Z153,S153="Stock",Z153)</f>
        <v>0.82</v>
      </c>
      <c r="AG153" s="91"/>
    </row>
    <row r="154" spans="1:33" s="17" customFormat="1" ht="97.5" customHeight="1" x14ac:dyDescent="0.25">
      <c r="A154" s="88" t="s">
        <v>26</v>
      </c>
      <c r="B154" s="88" t="s">
        <v>419</v>
      </c>
      <c r="C154" s="88" t="s">
        <v>28</v>
      </c>
      <c r="D154" s="88" t="s">
        <v>420</v>
      </c>
      <c r="E154" s="88" t="s">
        <v>421</v>
      </c>
      <c r="F154" s="88" t="s">
        <v>422</v>
      </c>
      <c r="G154" s="88" t="s">
        <v>423</v>
      </c>
      <c r="H154" s="88" t="s">
        <v>424</v>
      </c>
      <c r="I154" s="88" t="s">
        <v>425</v>
      </c>
      <c r="J154" s="88"/>
      <c r="K154" s="88"/>
      <c r="L154" s="88"/>
      <c r="M154" s="88"/>
      <c r="N154" s="88"/>
      <c r="O154" s="88"/>
      <c r="P154" s="88"/>
      <c r="Q154" s="50" t="s">
        <v>426</v>
      </c>
      <c r="R154" s="50" t="s">
        <v>427</v>
      </c>
      <c r="S154" s="50" t="s">
        <v>103</v>
      </c>
      <c r="T154" s="26">
        <v>1</v>
      </c>
      <c r="U154" s="26">
        <v>0</v>
      </c>
      <c r="V154" s="26">
        <v>0</v>
      </c>
      <c r="W154" s="26">
        <v>1</v>
      </c>
      <c r="X154" s="26">
        <v>1</v>
      </c>
      <c r="Y154" s="26">
        <v>1</v>
      </c>
      <c r="Z154" s="61">
        <v>0.83299999999999996</v>
      </c>
      <c r="AA154" s="61"/>
      <c r="AB154" s="26">
        <v>1</v>
      </c>
      <c r="AC154" s="15"/>
      <c r="AD154" s="15"/>
      <c r="AE154" s="26">
        <v>1</v>
      </c>
      <c r="AF154" s="26">
        <f>+_xlfn.IFS(S154="Acumulado",V154+X154+Z154+AC154,S154="Capacidad",Z154,S154="Flujo",Z154,S154="Reducción",Z154,S154="Stock",Z154)</f>
        <v>0.83299999999999996</v>
      </c>
      <c r="AG154" s="88" t="s">
        <v>428</v>
      </c>
    </row>
    <row r="155" spans="1:33" s="17" customFormat="1" ht="80.25" customHeight="1" x14ac:dyDescent="0.25">
      <c r="A155" s="88"/>
      <c r="B155" s="88"/>
      <c r="C155" s="88"/>
      <c r="D155" s="88"/>
      <c r="E155" s="88"/>
      <c r="F155" s="88"/>
      <c r="G155" s="88"/>
      <c r="H155" s="88"/>
      <c r="I155" s="88"/>
      <c r="J155" s="88"/>
      <c r="K155" s="88"/>
      <c r="L155" s="88"/>
      <c r="M155" s="88"/>
      <c r="N155" s="88"/>
      <c r="O155" s="88"/>
      <c r="P155" s="88"/>
      <c r="Q155" s="50" t="s">
        <v>429</v>
      </c>
      <c r="R155" s="50" t="s">
        <v>622</v>
      </c>
      <c r="S155" s="50" t="s">
        <v>103</v>
      </c>
      <c r="T155" s="26">
        <v>1</v>
      </c>
      <c r="U155" s="26">
        <v>1</v>
      </c>
      <c r="V155" s="26">
        <v>1</v>
      </c>
      <c r="W155" s="26">
        <v>1</v>
      </c>
      <c r="X155" s="26">
        <v>1</v>
      </c>
      <c r="Y155" s="26">
        <v>1</v>
      </c>
      <c r="Z155" s="61">
        <v>0.9</v>
      </c>
      <c r="AA155" s="60"/>
      <c r="AB155" s="26">
        <v>1</v>
      </c>
      <c r="AC155" s="50"/>
      <c r="AD155" s="50"/>
      <c r="AE155" s="26">
        <f t="shared" ref="AE155:AE163" si="20">+_xlfn.IFS(S155="Acumulado",U155+W155+Y155+AB155,S155="Capacidad",AB155,S155="Flujo",AB155,S155="Reducción",AB155,S155="Stock",AB155)</f>
        <v>1</v>
      </c>
      <c r="AF155" s="26">
        <f>+_xlfn.IFS(S155="Acumulado",V155+X155+Z155+AC155,S155="Capacidad",X155,S155="Flujo",Z155,S155="Reducción",V155,S155="Stock",X155)</f>
        <v>0.9</v>
      </c>
      <c r="AG155" s="88"/>
    </row>
    <row r="156" spans="1:33" s="17" customFormat="1" ht="47.25" x14ac:dyDescent="0.25">
      <c r="A156" s="88"/>
      <c r="B156" s="88"/>
      <c r="C156" s="88"/>
      <c r="D156" s="88"/>
      <c r="E156" s="88"/>
      <c r="F156" s="88"/>
      <c r="G156" s="88"/>
      <c r="H156" s="88"/>
      <c r="I156" s="88"/>
      <c r="J156" s="88"/>
      <c r="K156" s="88"/>
      <c r="L156" s="88"/>
      <c r="M156" s="88"/>
      <c r="N156" s="88"/>
      <c r="O156" s="88"/>
      <c r="P156" s="88"/>
      <c r="Q156" s="50" t="s">
        <v>430</v>
      </c>
      <c r="R156" s="50" t="s">
        <v>623</v>
      </c>
      <c r="S156" s="50" t="s">
        <v>103</v>
      </c>
      <c r="T156" s="26">
        <v>1</v>
      </c>
      <c r="U156" s="26">
        <v>1</v>
      </c>
      <c r="V156" s="26">
        <v>1</v>
      </c>
      <c r="W156" s="26">
        <v>1</v>
      </c>
      <c r="X156" s="26">
        <v>1</v>
      </c>
      <c r="Y156" s="26">
        <v>1</v>
      </c>
      <c r="Z156" s="61">
        <v>0.9</v>
      </c>
      <c r="AA156" s="60"/>
      <c r="AB156" s="26">
        <v>1</v>
      </c>
      <c r="AC156" s="50"/>
      <c r="AD156" s="50"/>
      <c r="AE156" s="26">
        <f t="shared" si="20"/>
        <v>1</v>
      </c>
      <c r="AF156" s="26">
        <f>+_xlfn.IFS(S156="Acumulado",V156+X156+Z156+AC156,S156="Capacidad",Z156,S156="Flujo",Z156,S156="Reducción",Z156,S156="Stock",Z156)</f>
        <v>0.9</v>
      </c>
      <c r="AG156" s="88"/>
    </row>
    <row r="157" spans="1:33" s="17" customFormat="1" ht="111" customHeight="1" x14ac:dyDescent="0.25">
      <c r="A157" s="88" t="s">
        <v>26</v>
      </c>
      <c r="B157" s="88" t="s">
        <v>419</v>
      </c>
      <c r="C157" s="88" t="s">
        <v>164</v>
      </c>
      <c r="D157" s="88" t="s">
        <v>431</v>
      </c>
      <c r="E157" s="88" t="s">
        <v>432</v>
      </c>
      <c r="F157" s="88" t="s">
        <v>433</v>
      </c>
      <c r="G157" s="88" t="s">
        <v>434</v>
      </c>
      <c r="H157" s="88" t="s">
        <v>435</v>
      </c>
      <c r="I157" s="88" t="s">
        <v>436</v>
      </c>
      <c r="J157" s="94">
        <v>25239231363</v>
      </c>
      <c r="K157" s="94">
        <v>22735930068</v>
      </c>
      <c r="L157" s="94">
        <v>32366800000</v>
      </c>
      <c r="M157" s="94">
        <v>31671535019.139999</v>
      </c>
      <c r="N157" s="94">
        <v>46797257092</v>
      </c>
      <c r="O157" s="94">
        <v>20919466385.82</v>
      </c>
      <c r="P157" s="88" t="s">
        <v>437</v>
      </c>
      <c r="Q157" s="50" t="s">
        <v>438</v>
      </c>
      <c r="R157" s="20" t="s">
        <v>439</v>
      </c>
      <c r="S157" s="50" t="s">
        <v>103</v>
      </c>
      <c r="T157" s="12">
        <v>0.997</v>
      </c>
      <c r="U157" s="12">
        <v>0.997</v>
      </c>
      <c r="V157" s="50">
        <v>99.98</v>
      </c>
      <c r="W157" s="12">
        <v>0.997</v>
      </c>
      <c r="X157" s="40">
        <v>0.99919999999999998</v>
      </c>
      <c r="Y157" s="12">
        <v>0.997</v>
      </c>
      <c r="Z157" s="72">
        <v>1</v>
      </c>
      <c r="AA157" s="60"/>
      <c r="AB157" s="12">
        <v>0.997</v>
      </c>
      <c r="AC157" s="50"/>
      <c r="AD157" s="50"/>
      <c r="AE157" s="20">
        <f t="shared" si="20"/>
        <v>0.997</v>
      </c>
      <c r="AF157" s="26">
        <f>+_xlfn.IFS(S157="Acumulado",V157+X157+Z157+AC157,S157="Capacidad",Z157,S157="Flujo",Z157,S157="Reducción",Z157,S157="Stock",Z157)</f>
        <v>1</v>
      </c>
      <c r="AG157" s="88" t="s">
        <v>440</v>
      </c>
    </row>
    <row r="158" spans="1:33" s="17" customFormat="1" ht="111" customHeight="1" x14ac:dyDescent="0.25">
      <c r="A158" s="88"/>
      <c r="B158" s="88"/>
      <c r="C158" s="88"/>
      <c r="D158" s="88"/>
      <c r="E158" s="88"/>
      <c r="F158" s="88"/>
      <c r="G158" s="88"/>
      <c r="H158" s="88"/>
      <c r="I158" s="88"/>
      <c r="J158" s="94"/>
      <c r="K158" s="94"/>
      <c r="L158" s="94"/>
      <c r="M158" s="94"/>
      <c r="N158" s="94"/>
      <c r="O158" s="94"/>
      <c r="P158" s="88"/>
      <c r="Q158" s="50" t="s">
        <v>441</v>
      </c>
      <c r="R158" s="50" t="s">
        <v>442</v>
      </c>
      <c r="S158" s="50" t="s">
        <v>126</v>
      </c>
      <c r="T158" s="18">
        <v>1</v>
      </c>
      <c r="U158" s="18">
        <v>1</v>
      </c>
      <c r="V158" s="50">
        <v>1</v>
      </c>
      <c r="W158" s="18">
        <v>1</v>
      </c>
      <c r="X158" s="50">
        <v>1</v>
      </c>
      <c r="Y158" s="18">
        <v>1</v>
      </c>
      <c r="Z158" s="60">
        <v>1</v>
      </c>
      <c r="AA158" s="60"/>
      <c r="AB158" s="18">
        <v>1</v>
      </c>
      <c r="AC158" s="50"/>
      <c r="AD158" s="50"/>
      <c r="AE158" s="50">
        <f t="shared" si="20"/>
        <v>1</v>
      </c>
      <c r="AF158" s="22">
        <f>+_xlfn.IFS(S158="Acumulado",V158+X158+Z158+AC158,S158="Capacidad",X158,S158="Flujo",X158,S158="Reducción",V158,S158="Stock",Z158)</f>
        <v>1</v>
      </c>
      <c r="AG158" s="88"/>
    </row>
    <row r="159" spans="1:33" s="17" customFormat="1" ht="212.1" customHeight="1" x14ac:dyDescent="0.25">
      <c r="A159" s="50" t="s">
        <v>26</v>
      </c>
      <c r="B159" s="50" t="s">
        <v>419</v>
      </c>
      <c r="C159" s="50" t="s">
        <v>28</v>
      </c>
      <c r="D159" s="50" t="s">
        <v>431</v>
      </c>
      <c r="E159" s="50" t="s">
        <v>443</v>
      </c>
      <c r="F159" s="50" t="s">
        <v>444</v>
      </c>
      <c r="G159" s="50" t="s">
        <v>445</v>
      </c>
      <c r="H159" s="50" t="s">
        <v>446</v>
      </c>
      <c r="I159" s="50" t="s">
        <v>447</v>
      </c>
      <c r="J159" s="49"/>
      <c r="K159" s="49"/>
      <c r="L159" s="49"/>
      <c r="M159" s="49"/>
      <c r="N159" s="49"/>
      <c r="O159" s="49"/>
      <c r="P159" s="50"/>
      <c r="Q159" s="50" t="s">
        <v>448</v>
      </c>
      <c r="R159" s="50" t="s">
        <v>624</v>
      </c>
      <c r="S159" s="50" t="s">
        <v>36</v>
      </c>
      <c r="T159" s="50">
        <v>1</v>
      </c>
      <c r="U159" s="50">
        <v>1</v>
      </c>
      <c r="V159" s="50">
        <v>1</v>
      </c>
      <c r="W159" s="50">
        <v>1</v>
      </c>
      <c r="X159" s="50">
        <v>1</v>
      </c>
      <c r="Y159" s="50">
        <v>4</v>
      </c>
      <c r="Z159" s="60">
        <v>3</v>
      </c>
      <c r="AA159" s="60"/>
      <c r="AB159" s="50">
        <v>4</v>
      </c>
      <c r="AC159" s="50"/>
      <c r="AD159" s="50"/>
      <c r="AE159" s="50">
        <v>10</v>
      </c>
      <c r="AF159" s="50">
        <f t="shared" ref="AF159:AF160" si="21">+_xlfn.IFS(S159="Acumulado",V159+X159+Z159+AC159,S159="Capacidad",Z159,S159="Flujo",Z159,S159="Reducción",V159,S159="Stock",Z159)</f>
        <v>5</v>
      </c>
      <c r="AG159" s="50" t="s">
        <v>449</v>
      </c>
    </row>
    <row r="160" spans="1:33" s="17" customFormat="1" ht="173.25" x14ac:dyDescent="0.25">
      <c r="A160" s="50" t="s">
        <v>26</v>
      </c>
      <c r="B160" s="50" t="s">
        <v>419</v>
      </c>
      <c r="C160" s="50" t="s">
        <v>28</v>
      </c>
      <c r="D160" s="50" t="s">
        <v>431</v>
      </c>
      <c r="E160" s="50" t="s">
        <v>443</v>
      </c>
      <c r="F160" s="50" t="s">
        <v>450</v>
      </c>
      <c r="G160" s="50" t="s">
        <v>451</v>
      </c>
      <c r="H160" s="50" t="s">
        <v>446</v>
      </c>
      <c r="I160" s="50" t="s">
        <v>447</v>
      </c>
      <c r="J160" s="49"/>
      <c r="K160" s="49"/>
      <c r="L160" s="49"/>
      <c r="M160" s="49"/>
      <c r="N160" s="49"/>
      <c r="O160" s="49"/>
      <c r="P160" s="50"/>
      <c r="Q160" s="50" t="s">
        <v>452</v>
      </c>
      <c r="R160" s="50" t="s">
        <v>625</v>
      </c>
      <c r="S160" s="50" t="s">
        <v>36</v>
      </c>
      <c r="T160" s="50">
        <v>1</v>
      </c>
      <c r="U160" s="50">
        <v>1</v>
      </c>
      <c r="V160" s="50">
        <v>1</v>
      </c>
      <c r="W160" s="50">
        <v>1</v>
      </c>
      <c r="X160" s="50">
        <v>1</v>
      </c>
      <c r="Y160" s="50">
        <v>4</v>
      </c>
      <c r="Z160" s="60">
        <v>3</v>
      </c>
      <c r="AA160" s="60"/>
      <c r="AB160" s="50">
        <v>4</v>
      </c>
      <c r="AC160" s="50"/>
      <c r="AD160" s="50"/>
      <c r="AE160" s="50">
        <v>10</v>
      </c>
      <c r="AF160" s="50">
        <f t="shared" si="21"/>
        <v>5</v>
      </c>
      <c r="AG160" s="50" t="s">
        <v>449</v>
      </c>
    </row>
    <row r="161" spans="1:33" s="17" customFormat="1" ht="92.25" customHeight="1" x14ac:dyDescent="0.25">
      <c r="A161" s="75" t="s">
        <v>26</v>
      </c>
      <c r="B161" s="75" t="s">
        <v>419</v>
      </c>
      <c r="C161" s="75" t="s">
        <v>28</v>
      </c>
      <c r="D161" s="75" t="s">
        <v>431</v>
      </c>
      <c r="E161" s="75" t="s">
        <v>453</v>
      </c>
      <c r="F161" s="75" t="s">
        <v>454</v>
      </c>
      <c r="G161" s="75" t="s">
        <v>455</v>
      </c>
      <c r="H161" s="75" t="s">
        <v>456</v>
      </c>
      <c r="I161" s="75" t="s">
        <v>453</v>
      </c>
      <c r="J161" s="75"/>
      <c r="K161" s="75"/>
      <c r="L161" s="75"/>
      <c r="M161" s="75"/>
      <c r="N161" s="94">
        <v>652000000</v>
      </c>
      <c r="O161" s="94">
        <v>0</v>
      </c>
      <c r="P161" s="75" t="s">
        <v>647</v>
      </c>
      <c r="Q161" s="50" t="s">
        <v>457</v>
      </c>
      <c r="R161" s="50" t="s">
        <v>458</v>
      </c>
      <c r="S161" s="50" t="s">
        <v>71</v>
      </c>
      <c r="T161" s="29">
        <v>0.3</v>
      </c>
      <c r="U161" s="29">
        <v>0.5</v>
      </c>
      <c r="V161" s="26">
        <v>0.5</v>
      </c>
      <c r="W161" s="29">
        <v>0.7</v>
      </c>
      <c r="X161" s="26">
        <v>0.7</v>
      </c>
      <c r="Y161" s="29">
        <v>0.8</v>
      </c>
      <c r="Z161" s="70">
        <v>0.78129999999999999</v>
      </c>
      <c r="AA161" s="61"/>
      <c r="AB161" s="29">
        <v>1</v>
      </c>
      <c r="AC161" s="50"/>
      <c r="AD161" s="50"/>
      <c r="AE161" s="26">
        <f t="shared" si="20"/>
        <v>1</v>
      </c>
      <c r="AF161" s="20">
        <f>+_xlfn.IFS(S161="Acumulado",V161+X161+Z161+AC161,S161="Capacidad",Z161,S161="Flujo",Z161,S161="Reducción",V161,S161="Stock",Z161)</f>
        <v>0.78129999999999999</v>
      </c>
      <c r="AG161" s="75" t="s">
        <v>459</v>
      </c>
    </row>
    <row r="162" spans="1:33" s="17" customFormat="1" ht="153" customHeight="1" x14ac:dyDescent="0.25">
      <c r="A162" s="77"/>
      <c r="B162" s="77"/>
      <c r="C162" s="77"/>
      <c r="D162" s="77"/>
      <c r="E162" s="77"/>
      <c r="F162" s="77"/>
      <c r="G162" s="77"/>
      <c r="H162" s="77"/>
      <c r="I162" s="77"/>
      <c r="J162" s="77"/>
      <c r="K162" s="77"/>
      <c r="L162" s="77"/>
      <c r="M162" s="77"/>
      <c r="N162" s="94"/>
      <c r="O162" s="94"/>
      <c r="P162" s="77"/>
      <c r="Q162" s="50" t="s">
        <v>460</v>
      </c>
      <c r="R162" s="50" t="s">
        <v>461</v>
      </c>
      <c r="S162" s="50" t="s">
        <v>71</v>
      </c>
      <c r="T162" s="29">
        <v>0.1</v>
      </c>
      <c r="U162" s="29">
        <v>0</v>
      </c>
      <c r="V162" s="26">
        <v>0</v>
      </c>
      <c r="W162" s="29">
        <v>0.8</v>
      </c>
      <c r="X162" s="26">
        <v>0.8</v>
      </c>
      <c r="Y162" s="29">
        <v>0.9</v>
      </c>
      <c r="Z162" s="73">
        <v>0.84219999999999995</v>
      </c>
      <c r="AA162" s="61"/>
      <c r="AB162" s="29">
        <v>1</v>
      </c>
      <c r="AC162" s="50"/>
      <c r="AD162" s="50"/>
      <c r="AE162" s="26">
        <f t="shared" si="20"/>
        <v>1</v>
      </c>
      <c r="AF162" s="44">
        <f>+_xlfn.IFS(S162="Acumulado",V162+X162+Z162+AC162,S162="Capacidad",Z162,S162="Flujo",Z162,S162="Reducción",V162,S162="Stock",Z162)</f>
        <v>0.84219999999999995</v>
      </c>
      <c r="AG162" s="77"/>
    </row>
    <row r="163" spans="1:33" s="17" customFormat="1" ht="57" customHeight="1" x14ac:dyDescent="0.25">
      <c r="A163" s="88" t="s">
        <v>26</v>
      </c>
      <c r="B163" s="88" t="s">
        <v>419</v>
      </c>
      <c r="C163" s="88" t="s">
        <v>28</v>
      </c>
      <c r="D163" s="88" t="s">
        <v>431</v>
      </c>
      <c r="E163" s="88" t="s">
        <v>443</v>
      </c>
      <c r="F163" s="88" t="s">
        <v>462</v>
      </c>
      <c r="G163" s="88" t="s">
        <v>463</v>
      </c>
      <c r="H163" s="88" t="s">
        <v>464</v>
      </c>
      <c r="I163" s="88" t="s">
        <v>465</v>
      </c>
      <c r="J163" s="88"/>
      <c r="K163" s="88"/>
      <c r="L163" s="88"/>
      <c r="M163" s="88"/>
      <c r="N163" s="88"/>
      <c r="O163" s="88"/>
      <c r="P163" s="88"/>
      <c r="Q163" s="50" t="s">
        <v>466</v>
      </c>
      <c r="R163" s="50" t="s">
        <v>579</v>
      </c>
      <c r="S163" s="50" t="s">
        <v>126</v>
      </c>
      <c r="T163" s="19">
        <v>1</v>
      </c>
      <c r="U163" s="19">
        <v>1</v>
      </c>
      <c r="V163" s="29">
        <v>1</v>
      </c>
      <c r="W163" s="19">
        <v>1</v>
      </c>
      <c r="X163" s="19">
        <v>1</v>
      </c>
      <c r="Y163" s="19">
        <v>1</v>
      </c>
      <c r="Z163" s="61">
        <v>1</v>
      </c>
      <c r="AA163" s="60"/>
      <c r="AB163" s="19">
        <v>1</v>
      </c>
      <c r="AC163" s="50"/>
      <c r="AD163" s="50"/>
      <c r="AE163" s="26">
        <f t="shared" si="20"/>
        <v>1</v>
      </c>
      <c r="AF163" s="26">
        <f>+_xlfn.IFS(S163="Acumulado",V163+X163+Z163+AC163,S163="Capacidad",Z163,S163="Flujo",Z163,S163="Reducción",Z163,S163="Stock",Z163)</f>
        <v>1</v>
      </c>
      <c r="AG163" s="88" t="s">
        <v>467</v>
      </c>
    </row>
    <row r="164" spans="1:33" s="17" customFormat="1" ht="69.75" customHeight="1" x14ac:dyDescent="0.25">
      <c r="A164" s="88"/>
      <c r="B164" s="88"/>
      <c r="C164" s="88"/>
      <c r="D164" s="88"/>
      <c r="E164" s="88"/>
      <c r="F164" s="88"/>
      <c r="G164" s="88"/>
      <c r="H164" s="88"/>
      <c r="I164" s="88"/>
      <c r="J164" s="88"/>
      <c r="K164" s="88"/>
      <c r="L164" s="88"/>
      <c r="M164" s="88"/>
      <c r="N164" s="88"/>
      <c r="O164" s="88"/>
      <c r="P164" s="88"/>
      <c r="Q164" s="50" t="s">
        <v>468</v>
      </c>
      <c r="R164" s="50" t="s">
        <v>469</v>
      </c>
      <c r="S164" s="50" t="s">
        <v>36</v>
      </c>
      <c r="T164" s="28">
        <v>0</v>
      </c>
      <c r="U164" s="28">
        <v>2</v>
      </c>
      <c r="V164" s="50">
        <v>2</v>
      </c>
      <c r="W164" s="50">
        <v>2</v>
      </c>
      <c r="X164" s="28">
        <v>2</v>
      </c>
      <c r="Y164" s="28">
        <v>0</v>
      </c>
      <c r="Z164" s="60">
        <v>3</v>
      </c>
      <c r="AA164" s="60"/>
      <c r="AB164" s="28">
        <v>0</v>
      </c>
      <c r="AC164" s="50"/>
      <c r="AD164" s="50"/>
      <c r="AE164" s="50">
        <v>4</v>
      </c>
      <c r="AF164" s="50">
        <f>+_xlfn.IFS(S164="Acumulado",V164+X164+Z164+AC164,S164="Capacidad",Z164,S164="Flujo",Z164,S164="Reducción",V164,S164="Stock",Z164)</f>
        <v>7</v>
      </c>
      <c r="AG164" s="88"/>
    </row>
    <row r="165" spans="1:33" s="17" customFormat="1" ht="81" customHeight="1" x14ac:dyDescent="0.25">
      <c r="A165" s="88"/>
      <c r="B165" s="88"/>
      <c r="C165" s="88"/>
      <c r="D165" s="88"/>
      <c r="E165" s="88"/>
      <c r="F165" s="88"/>
      <c r="G165" s="88"/>
      <c r="H165" s="88"/>
      <c r="I165" s="88"/>
      <c r="J165" s="88"/>
      <c r="K165" s="88"/>
      <c r="L165" s="88"/>
      <c r="M165" s="88"/>
      <c r="N165" s="88"/>
      <c r="O165" s="88"/>
      <c r="P165" s="88"/>
      <c r="Q165" s="50" t="s">
        <v>641</v>
      </c>
      <c r="R165" s="50" t="s">
        <v>470</v>
      </c>
      <c r="S165" s="50" t="s">
        <v>103</v>
      </c>
      <c r="T165" s="28">
        <v>0</v>
      </c>
      <c r="U165" s="28">
        <v>15</v>
      </c>
      <c r="V165" s="28">
        <v>15</v>
      </c>
      <c r="W165" s="28">
        <v>15</v>
      </c>
      <c r="X165" s="28">
        <v>15</v>
      </c>
      <c r="Y165" s="28">
        <v>15</v>
      </c>
      <c r="Z165" s="60">
        <v>16</v>
      </c>
      <c r="AA165" s="60"/>
      <c r="AB165" s="28">
        <v>0</v>
      </c>
      <c r="AC165" s="50"/>
      <c r="AD165" s="50"/>
      <c r="AE165" s="50">
        <f>+_xlfn.IFS(S165="Acumulado",U165+W165+Y165+AB165,S165="Capacidad",Y165,S165="Flujo",Y165,S165="Reducción",Y165,S165="Stock",Y165)</f>
        <v>15</v>
      </c>
      <c r="AF165" s="50">
        <f>+_xlfn.IFS(S165="Acumulado",V165+X165+Z165+AC165,S165="Capacidad",Z165,S165="Flujo",Z165,S165="Reducción",Z165,S165="Stock",Z165)</f>
        <v>16</v>
      </c>
      <c r="AG165" s="88"/>
    </row>
    <row r="166" spans="1:33" s="17" customFormat="1" ht="55.5" customHeight="1" x14ac:dyDescent="0.25">
      <c r="A166" s="88"/>
      <c r="B166" s="88"/>
      <c r="C166" s="88"/>
      <c r="D166" s="88"/>
      <c r="E166" s="88"/>
      <c r="F166" s="88"/>
      <c r="G166" s="88"/>
      <c r="H166" s="88"/>
      <c r="I166" s="88"/>
      <c r="J166" s="88"/>
      <c r="K166" s="88"/>
      <c r="L166" s="88"/>
      <c r="M166" s="88"/>
      <c r="N166" s="88"/>
      <c r="O166" s="88"/>
      <c r="P166" s="88"/>
      <c r="Q166" s="50" t="s">
        <v>471</v>
      </c>
      <c r="R166" s="50" t="s">
        <v>472</v>
      </c>
      <c r="S166" s="50" t="s">
        <v>36</v>
      </c>
      <c r="T166" s="28">
        <v>11</v>
      </c>
      <c r="U166" s="28">
        <v>4</v>
      </c>
      <c r="V166" s="50">
        <v>4</v>
      </c>
      <c r="W166" s="28">
        <v>4</v>
      </c>
      <c r="X166" s="28">
        <v>4</v>
      </c>
      <c r="Y166" s="28">
        <v>4</v>
      </c>
      <c r="Z166" s="60">
        <v>4</v>
      </c>
      <c r="AA166" s="60"/>
      <c r="AB166" s="28">
        <v>4</v>
      </c>
      <c r="AC166" s="50"/>
      <c r="AD166" s="50"/>
      <c r="AE166" s="50">
        <f t="shared" ref="AE166:AE171" si="22">+_xlfn.IFS(S166="Acumulado",U166+W166+Y166+AB166,S166="Capacidad",AB166,S166="Flujo",AB166,S166="Reducción",AB166,S166="Stock",AB166)</f>
        <v>16</v>
      </c>
      <c r="AF166" s="50">
        <f>+_xlfn.IFS(S166="Acumulado",V166+X166+Z166+AC166,S166="Capacidad",Z166,S166="Flujo",Z166,S166="Reducción",V166,S166="Stock",Z166)</f>
        <v>12</v>
      </c>
      <c r="AG166" s="88"/>
    </row>
    <row r="167" spans="1:33" s="17" customFormat="1" ht="192.6" customHeight="1" x14ac:dyDescent="0.25">
      <c r="A167" s="50" t="s">
        <v>26</v>
      </c>
      <c r="B167" s="50" t="s">
        <v>419</v>
      </c>
      <c r="C167" s="50" t="s">
        <v>28</v>
      </c>
      <c r="D167" s="50" t="s">
        <v>431</v>
      </c>
      <c r="E167" s="50" t="s">
        <v>443</v>
      </c>
      <c r="F167" s="50" t="s">
        <v>473</v>
      </c>
      <c r="G167" s="50" t="s">
        <v>474</v>
      </c>
      <c r="H167" s="50" t="s">
        <v>475</v>
      </c>
      <c r="I167" s="50" t="s">
        <v>476</v>
      </c>
      <c r="J167" s="49"/>
      <c r="K167" s="49"/>
      <c r="L167" s="49"/>
      <c r="M167" s="49"/>
      <c r="N167" s="49"/>
      <c r="O167" s="49"/>
      <c r="P167" s="50"/>
      <c r="Q167" s="50" t="s">
        <v>626</v>
      </c>
      <c r="R167" s="43" t="s">
        <v>627</v>
      </c>
      <c r="S167" s="50" t="s">
        <v>103</v>
      </c>
      <c r="T167" s="26">
        <v>1</v>
      </c>
      <c r="U167" s="29">
        <v>1</v>
      </c>
      <c r="V167" s="29">
        <v>1</v>
      </c>
      <c r="W167" s="29">
        <v>1</v>
      </c>
      <c r="X167" s="29">
        <v>1</v>
      </c>
      <c r="Y167" s="29">
        <v>1</v>
      </c>
      <c r="Z167" s="61">
        <v>0.85</v>
      </c>
      <c r="AA167" s="61"/>
      <c r="AB167" s="29">
        <v>1</v>
      </c>
      <c r="AC167" s="50"/>
      <c r="AD167" s="50"/>
      <c r="AE167" s="26">
        <f t="shared" si="22"/>
        <v>1</v>
      </c>
      <c r="AF167" s="26">
        <f>+_xlfn.IFS(S167="Acumulado",V167+X167+Z167+AC167,S167="Capacidad",Z167,S167="Flujo",Z167,S167="Reducción",Z167,S167="Stock",Z167)</f>
        <v>0.85</v>
      </c>
      <c r="AG167" s="50" t="s">
        <v>477</v>
      </c>
    </row>
    <row r="168" spans="1:33" s="17" customFormat="1" ht="74.099999999999994" customHeight="1" x14ac:dyDescent="0.25">
      <c r="A168" s="75" t="s">
        <v>26</v>
      </c>
      <c r="B168" s="75" t="s">
        <v>419</v>
      </c>
      <c r="C168" s="75" t="s">
        <v>28</v>
      </c>
      <c r="D168" s="75" t="s">
        <v>431</v>
      </c>
      <c r="E168" s="75" t="s">
        <v>478</v>
      </c>
      <c r="F168" s="75" t="s">
        <v>479</v>
      </c>
      <c r="G168" s="75" t="s">
        <v>480</v>
      </c>
      <c r="H168" s="75" t="s">
        <v>481</v>
      </c>
      <c r="I168" s="75" t="s">
        <v>482</v>
      </c>
      <c r="J168" s="75"/>
      <c r="K168" s="75"/>
      <c r="L168" s="75"/>
      <c r="M168" s="75"/>
      <c r="N168" s="75"/>
      <c r="O168" s="75"/>
      <c r="P168" s="75"/>
      <c r="Q168" s="50" t="s">
        <v>483</v>
      </c>
      <c r="R168" s="50" t="s">
        <v>484</v>
      </c>
      <c r="S168" s="50" t="s">
        <v>126</v>
      </c>
      <c r="T168" s="29">
        <v>1</v>
      </c>
      <c r="U168" s="29">
        <v>1</v>
      </c>
      <c r="V168" s="26">
        <v>1</v>
      </c>
      <c r="W168" s="29">
        <v>1</v>
      </c>
      <c r="X168" s="26">
        <v>1</v>
      </c>
      <c r="Y168" s="29">
        <v>1</v>
      </c>
      <c r="Z168" s="61">
        <v>1</v>
      </c>
      <c r="AA168" s="61"/>
      <c r="AB168" s="29">
        <v>1</v>
      </c>
      <c r="AC168" s="50"/>
      <c r="AD168" s="50"/>
      <c r="AE168" s="26">
        <f t="shared" si="22"/>
        <v>1</v>
      </c>
      <c r="AF168" s="26">
        <f>+_xlfn.IFS(S168="Acumulado",V168+X168+Z168+AC168,S168="Capacidad",Z168,S168="Flujo",Z168,S168="Reducción",Z168,S168="Stock",Z168)</f>
        <v>1</v>
      </c>
      <c r="AG168" s="75" t="s">
        <v>459</v>
      </c>
    </row>
    <row r="169" spans="1:33" s="17" customFormat="1" ht="74.099999999999994" customHeight="1" x14ac:dyDescent="0.25">
      <c r="A169" s="77"/>
      <c r="B169" s="77"/>
      <c r="C169" s="77"/>
      <c r="D169" s="77"/>
      <c r="E169" s="77"/>
      <c r="F169" s="77"/>
      <c r="G169" s="77"/>
      <c r="H169" s="77"/>
      <c r="I169" s="77"/>
      <c r="J169" s="77"/>
      <c r="K169" s="77"/>
      <c r="L169" s="77"/>
      <c r="M169" s="77"/>
      <c r="N169" s="77"/>
      <c r="O169" s="77"/>
      <c r="P169" s="77"/>
      <c r="Q169" s="50" t="s">
        <v>485</v>
      </c>
      <c r="R169" s="50" t="s">
        <v>486</v>
      </c>
      <c r="S169" s="50" t="s">
        <v>126</v>
      </c>
      <c r="T169" s="29">
        <v>0</v>
      </c>
      <c r="U169" s="29">
        <v>0</v>
      </c>
      <c r="V169" s="26">
        <v>0</v>
      </c>
      <c r="W169" s="29">
        <v>1</v>
      </c>
      <c r="X169" s="26">
        <v>1</v>
      </c>
      <c r="Y169" s="29">
        <v>1</v>
      </c>
      <c r="Z169" s="61">
        <v>1</v>
      </c>
      <c r="AA169" s="61"/>
      <c r="AB169" s="29">
        <v>1</v>
      </c>
      <c r="AC169" s="50"/>
      <c r="AD169" s="50"/>
      <c r="AE169" s="26">
        <f t="shared" si="22"/>
        <v>1</v>
      </c>
      <c r="AF169" s="26">
        <f>+_xlfn.IFS(S169="Acumulado",V169+X169+Z169+AC169,S169="Capacidad",Z169,S169="Flujo",Z169,S169="Reducción",Z169,S169="Stock",Z169)</f>
        <v>1</v>
      </c>
      <c r="AG169" s="77"/>
    </row>
    <row r="170" spans="1:33" s="17" customFormat="1" ht="41.1" customHeight="1" x14ac:dyDescent="0.25">
      <c r="A170" s="88" t="s">
        <v>26</v>
      </c>
      <c r="B170" s="88" t="s">
        <v>419</v>
      </c>
      <c r="C170" s="88" t="s">
        <v>28</v>
      </c>
      <c r="D170" s="88" t="s">
        <v>487</v>
      </c>
      <c r="E170" s="88" t="s">
        <v>488</v>
      </c>
      <c r="F170" s="88" t="s">
        <v>489</v>
      </c>
      <c r="G170" s="88" t="s">
        <v>490</v>
      </c>
      <c r="H170" s="88" t="s">
        <v>491</v>
      </c>
      <c r="I170" s="88" t="s">
        <v>492</v>
      </c>
      <c r="J170" s="88"/>
      <c r="K170" s="88"/>
      <c r="L170" s="88"/>
      <c r="M170" s="88"/>
      <c r="N170" s="88"/>
      <c r="O170" s="88"/>
      <c r="P170" s="88"/>
      <c r="Q170" s="50" t="s">
        <v>493</v>
      </c>
      <c r="R170" s="50" t="s">
        <v>494</v>
      </c>
      <c r="S170" s="50" t="s">
        <v>36</v>
      </c>
      <c r="T170" s="50">
        <v>1</v>
      </c>
      <c r="U170" s="50">
        <v>4</v>
      </c>
      <c r="V170" s="50">
        <v>4</v>
      </c>
      <c r="W170" s="50">
        <v>4</v>
      </c>
      <c r="X170" s="50">
        <v>4</v>
      </c>
      <c r="Y170" s="50">
        <v>4</v>
      </c>
      <c r="Z170" s="60">
        <v>4</v>
      </c>
      <c r="AA170" s="60"/>
      <c r="AB170" s="50">
        <v>4</v>
      </c>
      <c r="AC170" s="50"/>
      <c r="AD170" s="50"/>
      <c r="AE170" s="50">
        <f t="shared" si="22"/>
        <v>16</v>
      </c>
      <c r="AF170" s="50">
        <f t="shared" ref="AF170:AF171" si="23">+_xlfn.IFS(S170="Acumulado",V170+X170+Z170+AC170,S170="Capacidad",Z170,S170="Flujo",Z170,S170="Reducción",V170,S170="Stock",Z170)</f>
        <v>12</v>
      </c>
      <c r="AG170" s="88" t="s">
        <v>495</v>
      </c>
    </row>
    <row r="171" spans="1:33" s="17" customFormat="1" ht="71.45" customHeight="1" x14ac:dyDescent="0.25">
      <c r="A171" s="88"/>
      <c r="B171" s="88"/>
      <c r="C171" s="88"/>
      <c r="D171" s="88"/>
      <c r="E171" s="88"/>
      <c r="F171" s="88"/>
      <c r="G171" s="88"/>
      <c r="H171" s="88"/>
      <c r="I171" s="88"/>
      <c r="J171" s="88"/>
      <c r="K171" s="88"/>
      <c r="L171" s="88"/>
      <c r="M171" s="88"/>
      <c r="N171" s="88"/>
      <c r="O171" s="88"/>
      <c r="P171" s="88"/>
      <c r="Q171" s="50" t="s">
        <v>496</v>
      </c>
      <c r="R171" s="50" t="s">
        <v>497</v>
      </c>
      <c r="S171" s="50" t="s">
        <v>36</v>
      </c>
      <c r="T171" s="50">
        <v>1</v>
      </c>
      <c r="U171" s="50">
        <v>4</v>
      </c>
      <c r="V171" s="50">
        <v>4</v>
      </c>
      <c r="W171" s="50">
        <v>4</v>
      </c>
      <c r="X171" s="50">
        <v>4</v>
      </c>
      <c r="Y171" s="50">
        <v>4</v>
      </c>
      <c r="Z171" s="60">
        <v>4</v>
      </c>
      <c r="AA171" s="60"/>
      <c r="AB171" s="50">
        <v>4</v>
      </c>
      <c r="AC171" s="50"/>
      <c r="AD171" s="50"/>
      <c r="AE171" s="50">
        <f t="shared" si="22"/>
        <v>16</v>
      </c>
      <c r="AF171" s="50">
        <f t="shared" si="23"/>
        <v>12</v>
      </c>
      <c r="AG171" s="88"/>
    </row>
    <row r="172" spans="1:33" s="17" customFormat="1" ht="87" customHeight="1" x14ac:dyDescent="0.25">
      <c r="A172" s="75" t="s">
        <v>26</v>
      </c>
      <c r="B172" s="75" t="s">
        <v>419</v>
      </c>
      <c r="C172" s="75" t="s">
        <v>28</v>
      </c>
      <c r="D172" s="75" t="s">
        <v>487</v>
      </c>
      <c r="E172" s="75" t="s">
        <v>498</v>
      </c>
      <c r="F172" s="75" t="s">
        <v>499</v>
      </c>
      <c r="G172" s="75" t="s">
        <v>500</v>
      </c>
      <c r="H172" s="75" t="s">
        <v>82</v>
      </c>
      <c r="I172" s="75" t="s">
        <v>501</v>
      </c>
      <c r="J172" s="78">
        <v>1380000000</v>
      </c>
      <c r="K172" s="78">
        <v>1380000000</v>
      </c>
      <c r="L172" s="78">
        <v>3280000000</v>
      </c>
      <c r="M172" s="78">
        <v>3230000000</v>
      </c>
      <c r="N172" s="78">
        <v>4355694200</v>
      </c>
      <c r="O172" s="78">
        <v>446492970</v>
      </c>
      <c r="P172" s="75" t="s">
        <v>238</v>
      </c>
      <c r="Q172" s="50" t="s">
        <v>502</v>
      </c>
      <c r="R172" s="50" t="s">
        <v>503</v>
      </c>
      <c r="S172" s="50" t="s">
        <v>126</v>
      </c>
      <c r="T172" s="50">
        <v>1</v>
      </c>
      <c r="U172" s="50">
        <v>1</v>
      </c>
      <c r="V172" s="50">
        <v>1</v>
      </c>
      <c r="W172" s="50">
        <v>0</v>
      </c>
      <c r="X172" s="50"/>
      <c r="Y172" s="50">
        <v>0</v>
      </c>
      <c r="Z172" s="60"/>
      <c r="AA172" s="60"/>
      <c r="AB172" s="50">
        <v>0</v>
      </c>
      <c r="AC172" s="50"/>
      <c r="AD172" s="50"/>
      <c r="AE172" s="50">
        <v>1</v>
      </c>
      <c r="AF172" s="22">
        <f>+_xlfn.IFS(S172="Acumulado",V172+X172+Z172+AC172,S172="Capacidad",X172,S172="Flujo",X172,S172="Reducción",V172,S172="Stock",V172)</f>
        <v>1</v>
      </c>
      <c r="AG172" s="75" t="s">
        <v>214</v>
      </c>
    </row>
    <row r="173" spans="1:33" s="17" customFormat="1" ht="87" customHeight="1" x14ac:dyDescent="0.25">
      <c r="A173" s="76"/>
      <c r="B173" s="76"/>
      <c r="C173" s="76"/>
      <c r="D173" s="76"/>
      <c r="E173" s="76"/>
      <c r="F173" s="76"/>
      <c r="G173" s="76"/>
      <c r="H173" s="76"/>
      <c r="I173" s="76"/>
      <c r="J173" s="79"/>
      <c r="K173" s="79"/>
      <c r="L173" s="79"/>
      <c r="M173" s="79"/>
      <c r="N173" s="79"/>
      <c r="O173" s="79"/>
      <c r="P173" s="76"/>
      <c r="Q173" s="50" t="s">
        <v>504</v>
      </c>
      <c r="R173" s="50" t="s">
        <v>628</v>
      </c>
      <c r="S173" s="50" t="s">
        <v>103</v>
      </c>
      <c r="T173" s="50">
        <v>0</v>
      </c>
      <c r="U173" s="50">
        <v>0</v>
      </c>
      <c r="V173" s="50">
        <v>0</v>
      </c>
      <c r="W173" s="50">
        <v>1</v>
      </c>
      <c r="X173" s="50">
        <v>1</v>
      </c>
      <c r="Y173" s="26">
        <v>1</v>
      </c>
      <c r="Z173" s="61">
        <v>0.9</v>
      </c>
      <c r="AA173" s="61"/>
      <c r="AB173" s="26">
        <v>1</v>
      </c>
      <c r="AC173" s="50"/>
      <c r="AD173" s="50"/>
      <c r="AE173" s="26">
        <f t="shared" ref="AE173:AE179" si="24">+_xlfn.IFS(S173="Acumulado",U173+W173+Y173+AB173,S173="Capacidad",AB173,S173="Flujo",AB173,S173="Reducción",AB173,S173="Stock",AB173)</f>
        <v>1</v>
      </c>
      <c r="AF173" s="26">
        <f>+_xlfn.IFS(S173="Acumulado",V173+X173+Z173+AC173,S173="Capacidad",Z173,S173="Flujo",Z173,S173="Reducción",Z173,S173="Stock",Z173)</f>
        <v>0.9</v>
      </c>
      <c r="AG173" s="76"/>
    </row>
    <row r="174" spans="1:33" s="17" customFormat="1" ht="87" customHeight="1" x14ac:dyDescent="0.25">
      <c r="A174" s="76"/>
      <c r="B174" s="76"/>
      <c r="C174" s="76"/>
      <c r="D174" s="76"/>
      <c r="E174" s="76"/>
      <c r="F174" s="76"/>
      <c r="G174" s="76"/>
      <c r="H174" s="76"/>
      <c r="I174" s="76"/>
      <c r="J174" s="79"/>
      <c r="K174" s="79"/>
      <c r="L174" s="79"/>
      <c r="M174" s="79"/>
      <c r="N174" s="79"/>
      <c r="O174" s="79"/>
      <c r="P174" s="76"/>
      <c r="Q174" s="50" t="s">
        <v>505</v>
      </c>
      <c r="R174" s="50" t="s">
        <v>629</v>
      </c>
      <c r="S174" s="50" t="s">
        <v>36</v>
      </c>
      <c r="T174" s="50">
        <v>0</v>
      </c>
      <c r="U174" s="50">
        <v>0</v>
      </c>
      <c r="V174" s="50">
        <v>0</v>
      </c>
      <c r="W174" s="50">
        <v>1</v>
      </c>
      <c r="X174" s="50">
        <v>1</v>
      </c>
      <c r="Y174" s="50">
        <v>1</v>
      </c>
      <c r="Z174" s="60">
        <v>0.85</v>
      </c>
      <c r="AA174" s="60"/>
      <c r="AB174" s="50">
        <v>1</v>
      </c>
      <c r="AC174" s="50"/>
      <c r="AD174" s="50"/>
      <c r="AE174" s="50">
        <f t="shared" si="24"/>
        <v>3</v>
      </c>
      <c r="AF174" s="50">
        <f t="shared" ref="AF174:AF175" si="25">+_xlfn.IFS(S174="Acumulado",V174+X174+Z174+AC174,S174="Capacidad",Z174,S174="Flujo",Z174,S174="Reducción",V174,S174="Stock",Z174)</f>
        <v>1.85</v>
      </c>
      <c r="AG174" s="76"/>
    </row>
    <row r="175" spans="1:33" s="17" customFormat="1" ht="87" customHeight="1" x14ac:dyDescent="0.25">
      <c r="A175" s="76"/>
      <c r="B175" s="76"/>
      <c r="C175" s="76"/>
      <c r="D175" s="76"/>
      <c r="E175" s="76"/>
      <c r="F175" s="76"/>
      <c r="G175" s="76"/>
      <c r="H175" s="76"/>
      <c r="I175" s="76"/>
      <c r="J175" s="79"/>
      <c r="K175" s="79"/>
      <c r="L175" s="79"/>
      <c r="M175" s="79"/>
      <c r="N175" s="79"/>
      <c r="O175" s="79"/>
      <c r="P175" s="76"/>
      <c r="Q175" s="50" t="s">
        <v>506</v>
      </c>
      <c r="R175" s="50" t="s">
        <v>630</v>
      </c>
      <c r="S175" s="50" t="s">
        <v>36</v>
      </c>
      <c r="T175" s="50">
        <v>0</v>
      </c>
      <c r="U175" s="50">
        <v>0</v>
      </c>
      <c r="V175" s="50">
        <v>0</v>
      </c>
      <c r="W175" s="50">
        <v>0</v>
      </c>
      <c r="X175" s="50">
        <v>0</v>
      </c>
      <c r="Y175" s="50">
        <v>1</v>
      </c>
      <c r="Z175" s="60">
        <v>0.25</v>
      </c>
      <c r="AA175" s="60"/>
      <c r="AB175" s="50">
        <v>0</v>
      </c>
      <c r="AC175" s="50"/>
      <c r="AD175" s="50"/>
      <c r="AE175" s="50">
        <f t="shared" si="24"/>
        <v>1</v>
      </c>
      <c r="AF175" s="50">
        <f t="shared" si="25"/>
        <v>0.25</v>
      </c>
      <c r="AG175" s="76"/>
    </row>
    <row r="176" spans="1:33" s="17" customFormat="1" ht="87" customHeight="1" x14ac:dyDescent="0.25">
      <c r="A176" s="77"/>
      <c r="B176" s="77"/>
      <c r="C176" s="77"/>
      <c r="D176" s="77"/>
      <c r="E176" s="77"/>
      <c r="F176" s="77"/>
      <c r="G176" s="77"/>
      <c r="H176" s="77"/>
      <c r="I176" s="77"/>
      <c r="J176" s="80"/>
      <c r="K176" s="80"/>
      <c r="L176" s="80"/>
      <c r="M176" s="80"/>
      <c r="N176" s="80"/>
      <c r="O176" s="80"/>
      <c r="P176" s="77"/>
      <c r="Q176" s="50" t="s">
        <v>580</v>
      </c>
      <c r="R176" s="50" t="s">
        <v>631</v>
      </c>
      <c r="S176" s="50" t="s">
        <v>103</v>
      </c>
      <c r="T176" s="50">
        <v>0</v>
      </c>
      <c r="U176" s="50">
        <v>0</v>
      </c>
      <c r="V176" s="50">
        <v>0</v>
      </c>
      <c r="W176" s="50">
        <v>2</v>
      </c>
      <c r="X176" s="50">
        <v>2</v>
      </c>
      <c r="Y176" s="29">
        <v>1</v>
      </c>
      <c r="Z176" s="61">
        <v>0.9</v>
      </c>
      <c r="AA176" s="61"/>
      <c r="AB176" s="29">
        <v>1</v>
      </c>
      <c r="AC176" s="50"/>
      <c r="AD176" s="50"/>
      <c r="AE176" s="26">
        <f t="shared" si="24"/>
        <v>1</v>
      </c>
      <c r="AF176" s="26">
        <f>+_xlfn.IFS(S176="Acumulado",V176+X176+Z176+AC176,S176="Capacidad",Z176,S176="Flujo",Z176,S176="Reducción",Z176,S176="Stock",Z176)</f>
        <v>0.9</v>
      </c>
      <c r="AG176" s="77"/>
    </row>
    <row r="177" spans="1:33" s="17" customFormat="1" ht="91.5" customHeight="1" x14ac:dyDescent="0.25">
      <c r="A177" s="50" t="s">
        <v>26</v>
      </c>
      <c r="B177" s="50" t="s">
        <v>419</v>
      </c>
      <c r="C177" s="50" t="s">
        <v>28</v>
      </c>
      <c r="D177" s="50" t="s">
        <v>487</v>
      </c>
      <c r="E177" s="50" t="s">
        <v>507</v>
      </c>
      <c r="F177" s="50" t="s">
        <v>508</v>
      </c>
      <c r="G177" s="50" t="s">
        <v>509</v>
      </c>
      <c r="H177" s="50" t="s">
        <v>510</v>
      </c>
      <c r="I177" s="50" t="s">
        <v>511</v>
      </c>
      <c r="J177" s="49"/>
      <c r="K177" s="49"/>
      <c r="L177" s="49">
        <v>11500000000</v>
      </c>
      <c r="M177" s="49">
        <v>10515179216</v>
      </c>
      <c r="N177" s="49">
        <v>11500000000</v>
      </c>
      <c r="O177" s="49">
        <v>7252842070</v>
      </c>
      <c r="P177" s="50" t="s">
        <v>512</v>
      </c>
      <c r="Q177" s="50" t="s">
        <v>513</v>
      </c>
      <c r="R177" s="50" t="s">
        <v>514</v>
      </c>
      <c r="S177" s="50" t="s">
        <v>36</v>
      </c>
      <c r="T177" s="50">
        <v>1</v>
      </c>
      <c r="U177" s="50">
        <v>1</v>
      </c>
      <c r="V177" s="50">
        <v>1</v>
      </c>
      <c r="W177" s="50">
        <v>1</v>
      </c>
      <c r="X177" s="28">
        <v>1</v>
      </c>
      <c r="Y177" s="50">
        <v>1</v>
      </c>
      <c r="Z177" s="60">
        <v>1</v>
      </c>
      <c r="AA177" s="60"/>
      <c r="AB177" s="50">
        <v>1</v>
      </c>
      <c r="AC177" s="50"/>
      <c r="AD177" s="50"/>
      <c r="AE177" s="50">
        <f t="shared" si="24"/>
        <v>4</v>
      </c>
      <c r="AF177" s="50">
        <f t="shared" ref="AF177:AF178" si="26">+_xlfn.IFS(S177="Acumulado",V177+X177+Z177+AC177,S177="Capacidad",Z177,S177="Flujo",Z177,S177="Reducción",V177,S177="Stock",Z177)</f>
        <v>3</v>
      </c>
      <c r="AG177" s="50" t="s">
        <v>515</v>
      </c>
    </row>
    <row r="178" spans="1:33" s="17" customFormat="1" ht="47.25" x14ac:dyDescent="0.25">
      <c r="A178" s="88" t="s">
        <v>26</v>
      </c>
      <c r="B178" s="88" t="s">
        <v>419</v>
      </c>
      <c r="C178" s="88" t="s">
        <v>516</v>
      </c>
      <c r="D178" s="88" t="s">
        <v>487</v>
      </c>
      <c r="E178" s="88" t="s">
        <v>517</v>
      </c>
      <c r="F178" s="88" t="s">
        <v>518</v>
      </c>
      <c r="G178" s="88" t="s">
        <v>519</v>
      </c>
      <c r="H178" s="88" t="s">
        <v>520</v>
      </c>
      <c r="I178" s="88" t="s">
        <v>521</v>
      </c>
      <c r="J178" s="88"/>
      <c r="K178" s="88"/>
      <c r="L178" s="88"/>
      <c r="M178" s="88"/>
      <c r="N178" s="88"/>
      <c r="O178" s="88"/>
      <c r="P178" s="88"/>
      <c r="Q178" s="50" t="s">
        <v>522</v>
      </c>
      <c r="R178" s="50" t="s">
        <v>523</v>
      </c>
      <c r="S178" s="50" t="s">
        <v>36</v>
      </c>
      <c r="T178" s="29">
        <v>0</v>
      </c>
      <c r="U178" s="29">
        <v>0.2</v>
      </c>
      <c r="V178" s="29">
        <v>0.2</v>
      </c>
      <c r="W178" s="29">
        <v>0.4</v>
      </c>
      <c r="X178" s="29">
        <v>0.4</v>
      </c>
      <c r="Y178" s="29">
        <v>0.4</v>
      </c>
      <c r="Z178" s="61">
        <v>0.3</v>
      </c>
      <c r="AA178" s="60"/>
      <c r="AB178" s="29">
        <v>0</v>
      </c>
      <c r="AC178" s="50"/>
      <c r="AD178" s="50"/>
      <c r="AE178" s="26">
        <f t="shared" si="24"/>
        <v>1</v>
      </c>
      <c r="AF178" s="26">
        <f t="shared" si="26"/>
        <v>0.90000000000000013</v>
      </c>
      <c r="AG178" s="88" t="s">
        <v>524</v>
      </c>
    </row>
    <row r="179" spans="1:33" s="17" customFormat="1" ht="87" customHeight="1" x14ac:dyDescent="0.25">
      <c r="A179" s="88"/>
      <c r="B179" s="88"/>
      <c r="C179" s="88"/>
      <c r="D179" s="88"/>
      <c r="E179" s="88"/>
      <c r="F179" s="88"/>
      <c r="G179" s="88"/>
      <c r="H179" s="88"/>
      <c r="I179" s="88"/>
      <c r="J179" s="88"/>
      <c r="K179" s="88"/>
      <c r="L179" s="88"/>
      <c r="M179" s="88"/>
      <c r="N179" s="88"/>
      <c r="O179" s="88"/>
      <c r="P179" s="88"/>
      <c r="Q179" s="50" t="s">
        <v>525</v>
      </c>
      <c r="R179" s="50" t="s">
        <v>526</v>
      </c>
      <c r="S179" s="50" t="s">
        <v>71</v>
      </c>
      <c r="T179" s="29">
        <v>0</v>
      </c>
      <c r="U179" s="29">
        <v>0.7</v>
      </c>
      <c r="V179" s="29">
        <v>0.7</v>
      </c>
      <c r="W179" s="29">
        <v>0.8</v>
      </c>
      <c r="X179" s="29">
        <v>0.8</v>
      </c>
      <c r="Y179" s="29">
        <v>0.9</v>
      </c>
      <c r="Z179" s="61">
        <v>0.9</v>
      </c>
      <c r="AA179" s="60"/>
      <c r="AB179" s="29">
        <v>1</v>
      </c>
      <c r="AC179" s="50"/>
      <c r="AD179" s="50"/>
      <c r="AE179" s="26">
        <f t="shared" si="24"/>
        <v>1</v>
      </c>
      <c r="AF179" s="30">
        <f>+_xlfn.IFS(S179="Acumulado",V179+X179+Z179+AC179,S179="Capacidad",Z179,S179="Flujo",Z179,S179="Reducción",V179,S179="Stock",Z179)</f>
        <v>0.9</v>
      </c>
      <c r="AG179" s="88"/>
    </row>
    <row r="180" spans="1:33" s="17" customFormat="1" ht="63" x14ac:dyDescent="0.25">
      <c r="A180" s="50" t="s">
        <v>26</v>
      </c>
      <c r="B180" s="50" t="s">
        <v>419</v>
      </c>
      <c r="C180" s="50" t="s">
        <v>28</v>
      </c>
      <c r="D180" s="50" t="s">
        <v>487</v>
      </c>
      <c r="E180" s="50" t="s">
        <v>527</v>
      </c>
      <c r="F180" s="50" t="s">
        <v>528</v>
      </c>
      <c r="G180" s="50" t="s">
        <v>529</v>
      </c>
      <c r="H180" s="50" t="s">
        <v>530</v>
      </c>
      <c r="I180" s="50" t="s">
        <v>482</v>
      </c>
      <c r="J180" s="49">
        <v>3288000000</v>
      </c>
      <c r="K180" s="49">
        <v>3277548326</v>
      </c>
      <c r="L180" s="49"/>
      <c r="M180" s="49"/>
      <c r="N180" s="49"/>
      <c r="O180" s="49"/>
      <c r="P180" s="50"/>
      <c r="Q180" s="50" t="s">
        <v>531</v>
      </c>
      <c r="R180" s="50" t="s">
        <v>532</v>
      </c>
      <c r="S180" s="50" t="s">
        <v>103</v>
      </c>
      <c r="T180" s="29">
        <v>0</v>
      </c>
      <c r="U180" s="29">
        <v>1</v>
      </c>
      <c r="V180" s="26">
        <v>1</v>
      </c>
      <c r="W180" s="29">
        <v>0</v>
      </c>
      <c r="X180" s="26">
        <v>0</v>
      </c>
      <c r="Y180" s="29">
        <v>0</v>
      </c>
      <c r="Z180" s="61">
        <v>0</v>
      </c>
      <c r="AA180" s="61"/>
      <c r="AB180" s="29">
        <v>0</v>
      </c>
      <c r="AC180" s="50"/>
      <c r="AD180" s="50"/>
      <c r="AE180" s="26">
        <f>+_xlfn.IFS(S180="Acumulado",U180+W180+Y180+AB180,S180="Capacidad",U180,S180="Flujo",U180,S180="Reducción",U180,S180="Stock",U180)</f>
        <v>1</v>
      </c>
      <c r="AF180" s="26">
        <f>+_xlfn.IFS(S180="Acumulado",V180+X180+Z180+AC180,S180="Capacidad",X180,S180="Flujo",V180,S180="Reducción",V180,S180="Stock",X180)</f>
        <v>1</v>
      </c>
      <c r="AG180" s="50" t="s">
        <v>533</v>
      </c>
    </row>
    <row r="181" spans="1:33" s="17" customFormat="1" ht="87" customHeight="1" x14ac:dyDescent="0.25">
      <c r="A181" s="50" t="s">
        <v>26</v>
      </c>
      <c r="B181" s="50" t="s">
        <v>419</v>
      </c>
      <c r="C181" s="50" t="s">
        <v>534</v>
      </c>
      <c r="D181" s="50" t="s">
        <v>487</v>
      </c>
      <c r="E181" s="50" t="s">
        <v>498</v>
      </c>
      <c r="F181" s="50" t="s">
        <v>535</v>
      </c>
      <c r="G181" s="50" t="s">
        <v>536</v>
      </c>
      <c r="H181" s="50" t="s">
        <v>82</v>
      </c>
      <c r="I181" s="50" t="s">
        <v>501</v>
      </c>
      <c r="J181" s="49"/>
      <c r="K181" s="49"/>
      <c r="L181" s="49"/>
      <c r="M181" s="49"/>
      <c r="N181" s="49"/>
      <c r="O181" s="49"/>
      <c r="P181" s="50"/>
      <c r="Q181" s="50" t="s">
        <v>632</v>
      </c>
      <c r="R181" s="50" t="s">
        <v>633</v>
      </c>
      <c r="S181" s="50" t="s">
        <v>126</v>
      </c>
      <c r="T181" s="29">
        <v>1</v>
      </c>
      <c r="U181" s="29">
        <v>1</v>
      </c>
      <c r="V181" s="26">
        <v>1</v>
      </c>
      <c r="W181" s="29">
        <v>1</v>
      </c>
      <c r="X181" s="26">
        <v>1</v>
      </c>
      <c r="Y181" s="29">
        <v>1</v>
      </c>
      <c r="Z181" s="72">
        <v>0.71499999999999997</v>
      </c>
      <c r="AA181" s="72"/>
      <c r="AB181" s="29">
        <v>1</v>
      </c>
      <c r="AC181" s="50"/>
      <c r="AD181" s="50"/>
      <c r="AE181" s="26">
        <f t="shared" ref="AE181:AE194" si="27">+_xlfn.IFS(S181="Acumulado",U181+W181+Y181+AB181,S181="Capacidad",AB181,S181="Flujo",AB181,S181="Reducción",AB181,S181="Stock",AB181)</f>
        <v>1</v>
      </c>
      <c r="AF181" s="20">
        <f>+_xlfn.IFS(S181="Acumulado",V181+X181+Z181+AC181,S181="Capacidad",Z181,S181="Flujo",Z181,S181="Reducción",Z181,S181="Stock",Z181)</f>
        <v>0.71499999999999997</v>
      </c>
      <c r="AG181" s="50" t="s">
        <v>533</v>
      </c>
    </row>
    <row r="182" spans="1:33" ht="98.25" customHeight="1" x14ac:dyDescent="0.25">
      <c r="A182" s="50" t="s">
        <v>26</v>
      </c>
      <c r="B182" s="50" t="s">
        <v>419</v>
      </c>
      <c r="C182" s="50" t="s">
        <v>537</v>
      </c>
      <c r="D182" s="50" t="s">
        <v>487</v>
      </c>
      <c r="E182" s="50" t="s">
        <v>527</v>
      </c>
      <c r="F182" s="50" t="s">
        <v>538</v>
      </c>
      <c r="G182" s="50" t="s">
        <v>539</v>
      </c>
      <c r="H182" s="50" t="s">
        <v>510</v>
      </c>
      <c r="I182" s="50" t="s">
        <v>501</v>
      </c>
      <c r="J182" s="49">
        <v>2225630837</v>
      </c>
      <c r="K182" s="49">
        <v>1461009860</v>
      </c>
      <c r="L182" s="49">
        <v>2979000000</v>
      </c>
      <c r="M182" s="49">
        <v>2960675043</v>
      </c>
      <c r="N182" s="49">
        <v>3896602762</v>
      </c>
      <c r="O182" s="49">
        <v>2229762177.3800001</v>
      </c>
      <c r="P182" s="50" t="s">
        <v>540</v>
      </c>
      <c r="Q182" s="50" t="s">
        <v>581</v>
      </c>
      <c r="R182" s="50" t="s">
        <v>634</v>
      </c>
      <c r="S182" s="50" t="s">
        <v>36</v>
      </c>
      <c r="T182" s="50">
        <v>1</v>
      </c>
      <c r="U182" s="50">
        <v>1</v>
      </c>
      <c r="V182" s="50">
        <v>1</v>
      </c>
      <c r="W182" s="50">
        <v>1</v>
      </c>
      <c r="X182" s="50">
        <v>1</v>
      </c>
      <c r="Y182" s="50">
        <v>1</v>
      </c>
      <c r="Z182" s="60">
        <v>1</v>
      </c>
      <c r="AA182" s="60"/>
      <c r="AB182" s="50">
        <v>1</v>
      </c>
      <c r="AC182" s="50"/>
      <c r="AD182" s="50"/>
      <c r="AE182" s="50">
        <f t="shared" si="27"/>
        <v>4</v>
      </c>
      <c r="AF182" s="50">
        <f t="shared" ref="AF182:AF183" si="28">+_xlfn.IFS(S182="Acumulado",V182+X182+Z182+AC182,S182="Capacidad",Z182,S182="Flujo",Z182,S182="Reducción",V182,S182="Stock",Z182)</f>
        <v>3</v>
      </c>
      <c r="AG182" s="50" t="s">
        <v>533</v>
      </c>
    </row>
    <row r="183" spans="1:33" ht="209.25" customHeight="1" x14ac:dyDescent="0.25">
      <c r="A183" s="50" t="s">
        <v>26</v>
      </c>
      <c r="B183" s="50" t="s">
        <v>419</v>
      </c>
      <c r="C183" s="50" t="s">
        <v>541</v>
      </c>
      <c r="D183" s="50" t="s">
        <v>487</v>
      </c>
      <c r="E183" s="50" t="s">
        <v>507</v>
      </c>
      <c r="F183" s="50" t="s">
        <v>542</v>
      </c>
      <c r="G183" s="50" t="s">
        <v>543</v>
      </c>
      <c r="H183" s="50" t="s">
        <v>510</v>
      </c>
      <c r="I183" s="50" t="s">
        <v>501</v>
      </c>
      <c r="J183" s="49"/>
      <c r="K183" s="49"/>
      <c r="L183" s="49"/>
      <c r="M183" s="49"/>
      <c r="N183" s="49"/>
      <c r="O183" s="49"/>
      <c r="P183" s="50"/>
      <c r="Q183" s="50" t="s">
        <v>544</v>
      </c>
      <c r="R183" s="50" t="s">
        <v>545</v>
      </c>
      <c r="S183" s="50" t="s">
        <v>36</v>
      </c>
      <c r="T183" s="50">
        <v>1</v>
      </c>
      <c r="U183" s="50">
        <v>1</v>
      </c>
      <c r="V183" s="50">
        <v>1</v>
      </c>
      <c r="W183" s="50">
        <v>1</v>
      </c>
      <c r="X183" s="50">
        <v>1</v>
      </c>
      <c r="Y183" s="50">
        <v>1</v>
      </c>
      <c r="Z183" s="60">
        <v>0.67</v>
      </c>
      <c r="AA183" s="60"/>
      <c r="AB183" s="50">
        <v>1</v>
      </c>
      <c r="AC183" s="50"/>
      <c r="AD183" s="50"/>
      <c r="AE183" s="50">
        <f t="shared" si="27"/>
        <v>4</v>
      </c>
      <c r="AF183" s="50">
        <f t="shared" si="28"/>
        <v>2.67</v>
      </c>
      <c r="AG183" s="50" t="s">
        <v>546</v>
      </c>
    </row>
    <row r="184" spans="1:33" ht="78.75" x14ac:dyDescent="0.25">
      <c r="A184" s="50" t="s">
        <v>26</v>
      </c>
      <c r="B184" s="50" t="s">
        <v>419</v>
      </c>
      <c r="C184" s="50" t="s">
        <v>28</v>
      </c>
      <c r="D184" s="50" t="s">
        <v>547</v>
      </c>
      <c r="E184" s="50" t="s">
        <v>548</v>
      </c>
      <c r="F184" s="50" t="s">
        <v>549</v>
      </c>
      <c r="G184" s="50" t="s">
        <v>635</v>
      </c>
      <c r="H184" s="50" t="s">
        <v>530</v>
      </c>
      <c r="I184" s="50" t="s">
        <v>550</v>
      </c>
      <c r="J184" s="49"/>
      <c r="K184" s="49"/>
      <c r="L184" s="49"/>
      <c r="M184" s="49"/>
      <c r="N184" s="49"/>
      <c r="O184" s="49"/>
      <c r="P184" s="50"/>
      <c r="Q184" s="50" t="s">
        <v>551</v>
      </c>
      <c r="R184" s="50" t="s">
        <v>636</v>
      </c>
      <c r="S184" s="50" t="s">
        <v>103</v>
      </c>
      <c r="T184" s="29">
        <v>1</v>
      </c>
      <c r="U184" s="29">
        <v>1</v>
      </c>
      <c r="V184" s="29">
        <v>1</v>
      </c>
      <c r="W184" s="29">
        <v>1</v>
      </c>
      <c r="X184" s="26">
        <v>1</v>
      </c>
      <c r="Y184" s="29">
        <v>1</v>
      </c>
      <c r="Z184" s="72">
        <v>0.86</v>
      </c>
      <c r="AA184" s="60"/>
      <c r="AB184" s="29">
        <v>1</v>
      </c>
      <c r="AC184" s="50"/>
      <c r="AD184" s="50"/>
      <c r="AE184" s="26">
        <f t="shared" si="27"/>
        <v>1</v>
      </c>
      <c r="AF184" s="20">
        <f>+_xlfn.IFS(S184="Acumulado",V184+X184+Z184+AC184,S184="Capacidad",Z184,S184="Flujo",Z184,S184="Reducción",Z184,S184="Stock",Z184)</f>
        <v>0.86</v>
      </c>
      <c r="AG184" s="50" t="s">
        <v>552</v>
      </c>
    </row>
    <row r="185" spans="1:33" ht="138.94999999999999" customHeight="1" x14ac:dyDescent="0.25">
      <c r="A185" s="88" t="s">
        <v>26</v>
      </c>
      <c r="B185" s="88" t="s">
        <v>419</v>
      </c>
      <c r="C185" s="88" t="s">
        <v>28</v>
      </c>
      <c r="D185" s="88" t="s">
        <v>553</v>
      </c>
      <c r="E185" s="88" t="s">
        <v>478</v>
      </c>
      <c r="F185" s="88" t="s">
        <v>554</v>
      </c>
      <c r="G185" s="88" t="s">
        <v>555</v>
      </c>
      <c r="H185" s="88" t="s">
        <v>556</v>
      </c>
      <c r="I185" s="88" t="s">
        <v>557</v>
      </c>
      <c r="J185" s="94">
        <v>22330000000</v>
      </c>
      <c r="K185" s="94">
        <v>17394289712</v>
      </c>
      <c r="L185" s="94">
        <v>23638018643</v>
      </c>
      <c r="M185" s="94">
        <v>22658754789.32</v>
      </c>
      <c r="N185" s="94">
        <v>26012136618</v>
      </c>
      <c r="O185" s="94">
        <v>12173364763.280001</v>
      </c>
      <c r="P185" s="88" t="s">
        <v>558</v>
      </c>
      <c r="Q185" s="50" t="s">
        <v>559</v>
      </c>
      <c r="R185" s="50" t="s">
        <v>560</v>
      </c>
      <c r="S185" s="50" t="s">
        <v>126</v>
      </c>
      <c r="T185" s="29">
        <v>1</v>
      </c>
      <c r="U185" s="29">
        <v>1</v>
      </c>
      <c r="V185" s="30">
        <v>1</v>
      </c>
      <c r="W185" s="29">
        <v>1</v>
      </c>
      <c r="X185" s="29">
        <v>1</v>
      </c>
      <c r="Y185" s="29">
        <v>1</v>
      </c>
      <c r="Z185" s="61">
        <v>0.75</v>
      </c>
      <c r="AA185" s="60"/>
      <c r="AB185" s="29">
        <v>1</v>
      </c>
      <c r="AC185" s="50"/>
      <c r="AD185" s="50"/>
      <c r="AE185" s="26">
        <f t="shared" si="27"/>
        <v>1</v>
      </c>
      <c r="AF185" s="26">
        <f>+_xlfn.IFS(S185="Acumulado",V185+X185+Z185+AC185,S185="Capacidad",Z185,S185="Flujo",Z185,S185="Reducción",Z185,S185="Stock",Z185)</f>
        <v>0.75</v>
      </c>
      <c r="AG185" s="88" t="s">
        <v>546</v>
      </c>
    </row>
    <row r="186" spans="1:33" ht="138.94999999999999" customHeight="1" x14ac:dyDescent="0.25">
      <c r="A186" s="88"/>
      <c r="B186" s="88"/>
      <c r="C186" s="88"/>
      <c r="D186" s="88"/>
      <c r="E186" s="88"/>
      <c r="F186" s="88"/>
      <c r="G186" s="88"/>
      <c r="H186" s="88"/>
      <c r="I186" s="88"/>
      <c r="J186" s="94"/>
      <c r="K186" s="94"/>
      <c r="L186" s="94"/>
      <c r="M186" s="94"/>
      <c r="N186" s="94"/>
      <c r="O186" s="94"/>
      <c r="P186" s="88"/>
      <c r="Q186" s="50" t="s">
        <v>561</v>
      </c>
      <c r="R186" s="50" t="s">
        <v>562</v>
      </c>
      <c r="S186" s="50" t="s">
        <v>36</v>
      </c>
      <c r="T186" s="50">
        <v>12</v>
      </c>
      <c r="U186" s="50">
        <v>12</v>
      </c>
      <c r="V186" s="50">
        <v>12</v>
      </c>
      <c r="W186" s="50">
        <v>12</v>
      </c>
      <c r="X186" s="50">
        <v>14</v>
      </c>
      <c r="Y186" s="50">
        <v>12</v>
      </c>
      <c r="Z186" s="60">
        <v>12</v>
      </c>
      <c r="AA186" s="60"/>
      <c r="AB186" s="50">
        <v>12</v>
      </c>
      <c r="AC186" s="50"/>
      <c r="AD186" s="50"/>
      <c r="AE186" s="50">
        <f t="shared" si="27"/>
        <v>48</v>
      </c>
      <c r="AF186" s="50">
        <f t="shared" ref="AF186:AF194" si="29">+_xlfn.IFS(S186="Acumulado",V186+X186+Z186+AC186,S186="Capacidad",Z186,S186="Flujo",Z186,S186="Reducción",V186,S186="Stock",Z186)</f>
        <v>38</v>
      </c>
      <c r="AG186" s="88"/>
    </row>
    <row r="187" spans="1:33" ht="47.25" customHeight="1" x14ac:dyDescent="0.25">
      <c r="A187" s="88" t="s">
        <v>26</v>
      </c>
      <c r="B187" s="88" t="s">
        <v>419</v>
      </c>
      <c r="C187" s="88" t="s">
        <v>28</v>
      </c>
      <c r="D187" s="88" t="s">
        <v>553</v>
      </c>
      <c r="E187" s="88" t="s">
        <v>507</v>
      </c>
      <c r="F187" s="88" t="s">
        <v>563</v>
      </c>
      <c r="G187" s="88" t="s">
        <v>564</v>
      </c>
      <c r="H187" s="88" t="s">
        <v>510</v>
      </c>
      <c r="I187" s="88" t="s">
        <v>565</v>
      </c>
      <c r="J187" s="78">
        <v>1915332970</v>
      </c>
      <c r="K187" s="78">
        <v>1791599256</v>
      </c>
      <c r="L187" s="78">
        <v>11309000000</v>
      </c>
      <c r="M187" s="78">
        <v>11155287641</v>
      </c>
      <c r="N187" s="78">
        <v>14408212924</v>
      </c>
      <c r="O187" s="78">
        <v>775744136</v>
      </c>
      <c r="P187" s="88" t="s">
        <v>566</v>
      </c>
      <c r="Q187" s="75" t="s">
        <v>567</v>
      </c>
      <c r="R187" s="50" t="s">
        <v>568</v>
      </c>
      <c r="S187" s="50" t="s">
        <v>36</v>
      </c>
      <c r="T187" s="50">
        <v>54</v>
      </c>
      <c r="U187" s="50">
        <v>57</v>
      </c>
      <c r="V187" s="50">
        <v>57</v>
      </c>
      <c r="W187" s="50">
        <v>61</v>
      </c>
      <c r="X187" s="50">
        <v>61</v>
      </c>
      <c r="Y187" s="50">
        <v>70</v>
      </c>
      <c r="Z187" s="60">
        <v>60</v>
      </c>
      <c r="AA187" s="60"/>
      <c r="AB187" s="50">
        <v>78</v>
      </c>
      <c r="AC187" s="50"/>
      <c r="AD187" s="50"/>
      <c r="AE187" s="41">
        <f t="shared" si="27"/>
        <v>266</v>
      </c>
      <c r="AF187" s="50">
        <f t="shared" si="29"/>
        <v>178</v>
      </c>
      <c r="AG187" s="88" t="s">
        <v>546</v>
      </c>
    </row>
    <row r="188" spans="1:33" ht="31.5" x14ac:dyDescent="0.25">
      <c r="A188" s="88"/>
      <c r="B188" s="88"/>
      <c r="C188" s="88"/>
      <c r="D188" s="88"/>
      <c r="E188" s="88"/>
      <c r="F188" s="88"/>
      <c r="G188" s="88"/>
      <c r="H188" s="88"/>
      <c r="I188" s="88"/>
      <c r="J188" s="79"/>
      <c r="K188" s="79"/>
      <c r="L188" s="79"/>
      <c r="M188" s="79"/>
      <c r="N188" s="79"/>
      <c r="O188" s="79"/>
      <c r="P188" s="88"/>
      <c r="Q188" s="76"/>
      <c r="R188" s="50" t="s">
        <v>569</v>
      </c>
      <c r="S188" s="50" t="s">
        <v>36</v>
      </c>
      <c r="T188" s="50">
        <v>0</v>
      </c>
      <c r="U188" s="50">
        <v>0</v>
      </c>
      <c r="V188" s="50">
        <v>0</v>
      </c>
      <c r="W188" s="50">
        <v>7</v>
      </c>
      <c r="X188" s="50">
        <v>6</v>
      </c>
      <c r="Y188" s="50">
        <v>7</v>
      </c>
      <c r="Z188" s="60">
        <v>0</v>
      </c>
      <c r="AA188" s="63"/>
      <c r="AB188" s="50">
        <v>7</v>
      </c>
      <c r="AC188" s="50"/>
      <c r="AD188" s="50"/>
      <c r="AE188" s="41">
        <f t="shared" si="27"/>
        <v>21</v>
      </c>
      <c r="AF188" s="50">
        <f t="shared" si="29"/>
        <v>6</v>
      </c>
      <c r="AG188" s="88"/>
    </row>
    <row r="189" spans="1:33" ht="47.25" x14ac:dyDescent="0.25">
      <c r="A189" s="88"/>
      <c r="B189" s="88"/>
      <c r="C189" s="88"/>
      <c r="D189" s="88"/>
      <c r="E189" s="88"/>
      <c r="F189" s="88"/>
      <c r="G189" s="88"/>
      <c r="H189" s="88"/>
      <c r="I189" s="88"/>
      <c r="J189" s="79"/>
      <c r="K189" s="79"/>
      <c r="L189" s="79"/>
      <c r="M189" s="79"/>
      <c r="N189" s="79"/>
      <c r="O189" s="79"/>
      <c r="P189" s="88"/>
      <c r="Q189" s="76"/>
      <c r="R189" s="50" t="s">
        <v>570</v>
      </c>
      <c r="S189" s="50" t="s">
        <v>36</v>
      </c>
      <c r="T189" s="50">
        <v>0</v>
      </c>
      <c r="U189" s="50">
        <v>0</v>
      </c>
      <c r="V189" s="50">
        <v>0</v>
      </c>
      <c r="W189" s="50">
        <v>1</v>
      </c>
      <c r="X189" s="50">
        <v>0</v>
      </c>
      <c r="Y189" s="50">
        <v>0</v>
      </c>
      <c r="Z189" s="60">
        <v>0</v>
      </c>
      <c r="AA189" s="63"/>
      <c r="AB189" s="50">
        <v>0</v>
      </c>
      <c r="AC189" s="50"/>
      <c r="AD189" s="50"/>
      <c r="AE189" s="41">
        <f t="shared" si="27"/>
        <v>1</v>
      </c>
      <c r="AF189" s="50">
        <f t="shared" si="29"/>
        <v>0</v>
      </c>
      <c r="AG189" s="88"/>
    </row>
    <row r="190" spans="1:33" ht="47.25" x14ac:dyDescent="0.25">
      <c r="A190" s="88"/>
      <c r="B190" s="88"/>
      <c r="C190" s="88"/>
      <c r="D190" s="88"/>
      <c r="E190" s="88"/>
      <c r="F190" s="88"/>
      <c r="G190" s="88"/>
      <c r="H190" s="88"/>
      <c r="I190" s="88"/>
      <c r="J190" s="79"/>
      <c r="K190" s="79"/>
      <c r="L190" s="79"/>
      <c r="M190" s="79"/>
      <c r="N190" s="79"/>
      <c r="O190" s="79"/>
      <c r="P190" s="88"/>
      <c r="Q190" s="76"/>
      <c r="R190" s="50" t="s">
        <v>637</v>
      </c>
      <c r="S190" s="50" t="s">
        <v>36</v>
      </c>
      <c r="T190" s="50">
        <v>0</v>
      </c>
      <c r="U190" s="50">
        <v>6</v>
      </c>
      <c r="V190" s="50">
        <v>6</v>
      </c>
      <c r="W190" s="50">
        <v>6</v>
      </c>
      <c r="X190" s="50">
        <v>6</v>
      </c>
      <c r="Y190" s="50">
        <v>6</v>
      </c>
      <c r="Z190" s="60">
        <v>0</v>
      </c>
      <c r="AA190" s="63"/>
      <c r="AB190" s="50">
        <v>6</v>
      </c>
      <c r="AC190" s="50"/>
      <c r="AD190" s="50"/>
      <c r="AE190" s="41">
        <f t="shared" si="27"/>
        <v>24</v>
      </c>
      <c r="AF190" s="50">
        <f t="shared" si="29"/>
        <v>12</v>
      </c>
      <c r="AG190" s="88"/>
    </row>
    <row r="191" spans="1:33" ht="31.5" x14ac:dyDescent="0.25">
      <c r="A191" s="88"/>
      <c r="B191" s="88"/>
      <c r="C191" s="88"/>
      <c r="D191" s="88"/>
      <c r="E191" s="88"/>
      <c r="F191" s="88"/>
      <c r="G191" s="88"/>
      <c r="H191" s="88"/>
      <c r="I191" s="88"/>
      <c r="J191" s="79"/>
      <c r="K191" s="79"/>
      <c r="L191" s="79"/>
      <c r="M191" s="79"/>
      <c r="N191" s="79"/>
      <c r="O191" s="79"/>
      <c r="P191" s="88"/>
      <c r="Q191" s="76"/>
      <c r="R191" s="50" t="s">
        <v>638</v>
      </c>
      <c r="S191" s="50" t="s">
        <v>36</v>
      </c>
      <c r="T191" s="50">
        <v>0</v>
      </c>
      <c r="U191" s="50">
        <v>1</v>
      </c>
      <c r="V191" s="50">
        <v>0</v>
      </c>
      <c r="W191" s="50">
        <v>2</v>
      </c>
      <c r="X191" s="50">
        <v>2</v>
      </c>
      <c r="Y191" s="50">
        <v>2</v>
      </c>
      <c r="Z191" s="60">
        <v>1</v>
      </c>
      <c r="AA191" s="63"/>
      <c r="AB191" s="50">
        <v>2</v>
      </c>
      <c r="AC191" s="50"/>
      <c r="AD191" s="50"/>
      <c r="AE191" s="41">
        <f t="shared" si="27"/>
        <v>7</v>
      </c>
      <c r="AF191" s="50">
        <f t="shared" si="29"/>
        <v>3</v>
      </c>
      <c r="AG191" s="88"/>
    </row>
    <row r="192" spans="1:33" ht="31.5" x14ac:dyDescent="0.25">
      <c r="A192" s="88"/>
      <c r="B192" s="88"/>
      <c r="C192" s="88"/>
      <c r="D192" s="88"/>
      <c r="E192" s="88"/>
      <c r="F192" s="88"/>
      <c r="G192" s="88"/>
      <c r="H192" s="88"/>
      <c r="I192" s="88"/>
      <c r="J192" s="79"/>
      <c r="K192" s="79"/>
      <c r="L192" s="79"/>
      <c r="M192" s="79"/>
      <c r="N192" s="79"/>
      <c r="O192" s="79"/>
      <c r="P192" s="88"/>
      <c r="Q192" s="77"/>
      <c r="R192" s="50" t="s">
        <v>639</v>
      </c>
      <c r="S192" s="41" t="s">
        <v>36</v>
      </c>
      <c r="T192" s="41">
        <v>0</v>
      </c>
      <c r="U192" s="50">
        <v>0</v>
      </c>
      <c r="V192" s="50">
        <v>0</v>
      </c>
      <c r="W192" s="50">
        <v>1</v>
      </c>
      <c r="X192" s="50">
        <v>1</v>
      </c>
      <c r="Y192" s="50">
        <v>1</v>
      </c>
      <c r="Z192" s="60">
        <v>0</v>
      </c>
      <c r="AA192" s="63"/>
      <c r="AB192" s="50">
        <v>1</v>
      </c>
      <c r="AC192" s="50"/>
      <c r="AD192" s="50"/>
      <c r="AE192" s="41">
        <f t="shared" si="27"/>
        <v>3</v>
      </c>
      <c r="AF192" s="50">
        <f t="shared" si="29"/>
        <v>1</v>
      </c>
      <c r="AG192" s="88"/>
    </row>
    <row r="193" spans="1:33" x14ac:dyDescent="0.25">
      <c r="A193" s="88"/>
      <c r="B193" s="88"/>
      <c r="C193" s="88"/>
      <c r="D193" s="88"/>
      <c r="E193" s="88"/>
      <c r="F193" s="88"/>
      <c r="G193" s="88"/>
      <c r="H193" s="88"/>
      <c r="I193" s="88"/>
      <c r="J193" s="79"/>
      <c r="K193" s="79"/>
      <c r="L193" s="79"/>
      <c r="M193" s="79"/>
      <c r="N193" s="79"/>
      <c r="O193" s="79"/>
      <c r="P193" s="88"/>
      <c r="Q193" s="95" t="s">
        <v>571</v>
      </c>
      <c r="R193" s="50" t="s">
        <v>640</v>
      </c>
      <c r="S193" s="41" t="s">
        <v>36</v>
      </c>
      <c r="T193" s="50">
        <v>0</v>
      </c>
      <c r="U193" s="50">
        <v>0</v>
      </c>
      <c r="V193" s="50">
        <v>0</v>
      </c>
      <c r="W193" s="50">
        <v>0</v>
      </c>
      <c r="X193" s="50">
        <v>0</v>
      </c>
      <c r="Y193" s="50">
        <v>1</v>
      </c>
      <c r="Z193" s="60">
        <v>0</v>
      </c>
      <c r="AA193" s="63"/>
      <c r="AB193" s="50">
        <v>0</v>
      </c>
      <c r="AC193" s="50"/>
      <c r="AD193" s="50"/>
      <c r="AE193" s="41">
        <f t="shared" si="27"/>
        <v>1</v>
      </c>
      <c r="AF193" s="50">
        <f t="shared" si="29"/>
        <v>0</v>
      </c>
      <c r="AG193" s="88"/>
    </row>
    <row r="194" spans="1:33" ht="26.25" customHeight="1" x14ac:dyDescent="0.25">
      <c r="A194" s="88"/>
      <c r="B194" s="88"/>
      <c r="C194" s="88"/>
      <c r="D194" s="88"/>
      <c r="E194" s="88"/>
      <c r="F194" s="88"/>
      <c r="G194" s="88"/>
      <c r="H194" s="88"/>
      <c r="I194" s="88"/>
      <c r="J194" s="80"/>
      <c r="K194" s="80"/>
      <c r="L194" s="80"/>
      <c r="M194" s="80"/>
      <c r="N194" s="80"/>
      <c r="O194" s="80"/>
      <c r="P194" s="88"/>
      <c r="Q194" s="96"/>
      <c r="R194" s="50" t="s">
        <v>182</v>
      </c>
      <c r="S194" s="50" t="s">
        <v>36</v>
      </c>
      <c r="T194" s="50">
        <v>0</v>
      </c>
      <c r="U194" s="50">
        <v>0</v>
      </c>
      <c r="V194" s="50">
        <v>0</v>
      </c>
      <c r="W194" s="50">
        <v>1</v>
      </c>
      <c r="X194" s="50">
        <v>1</v>
      </c>
      <c r="Y194" s="50">
        <v>1</v>
      </c>
      <c r="Z194" s="60">
        <v>1</v>
      </c>
      <c r="AA194" s="63"/>
      <c r="AB194" s="50">
        <v>1</v>
      </c>
      <c r="AC194" s="50"/>
      <c r="AD194" s="50"/>
      <c r="AE194" s="41">
        <f t="shared" si="27"/>
        <v>3</v>
      </c>
      <c r="AF194" s="50">
        <f t="shared" si="29"/>
        <v>2</v>
      </c>
      <c r="AG194" s="88"/>
    </row>
    <row r="195" spans="1:33" x14ac:dyDescent="0.25">
      <c r="N195" s="45">
        <f>SUM(N8:N187)</f>
        <v>1450065000000</v>
      </c>
      <c r="O195" s="45">
        <f>SUM(O8:O187)</f>
        <v>689329461230.54004</v>
      </c>
    </row>
  </sheetData>
  <autoFilter ref="A7:AG195" xr:uid="{00000000-0009-0000-0000-000000000000}"/>
  <mergeCells count="568">
    <mergeCell ref="AG185:AG186"/>
    <mergeCell ref="F185:F186"/>
    <mergeCell ref="G185:G186"/>
    <mergeCell ref="H185:H186"/>
    <mergeCell ref="I185:I186"/>
    <mergeCell ref="J185:J186"/>
    <mergeCell ref="K185:K186"/>
    <mergeCell ref="O187:O194"/>
    <mergeCell ref="P187:P194"/>
    <mergeCell ref="Q187:Q192"/>
    <mergeCell ref="AG187:AG194"/>
    <mergeCell ref="Q193:Q194"/>
    <mergeCell ref="A187:A194"/>
    <mergeCell ref="B187:B194"/>
    <mergeCell ref="C187:C194"/>
    <mergeCell ref="D187:D194"/>
    <mergeCell ref="E187:E194"/>
    <mergeCell ref="F187:F194"/>
    <mergeCell ref="L185:L186"/>
    <mergeCell ref="M185:M186"/>
    <mergeCell ref="N185:N186"/>
    <mergeCell ref="M187:M194"/>
    <mergeCell ref="N187:N194"/>
    <mergeCell ref="G187:G194"/>
    <mergeCell ref="H187:H194"/>
    <mergeCell ref="I187:I194"/>
    <mergeCell ref="J187:J194"/>
    <mergeCell ref="K187:K194"/>
    <mergeCell ref="L187:L194"/>
    <mergeCell ref="M178:M179"/>
    <mergeCell ref="N178:N179"/>
    <mergeCell ref="O178:O179"/>
    <mergeCell ref="P178:P179"/>
    <mergeCell ref="AG178:AG179"/>
    <mergeCell ref="A185:A186"/>
    <mergeCell ref="B185:B186"/>
    <mergeCell ref="C185:C186"/>
    <mergeCell ref="D185:D186"/>
    <mergeCell ref="E185:E186"/>
    <mergeCell ref="G178:G179"/>
    <mergeCell ref="H178:H179"/>
    <mergeCell ref="I178:I179"/>
    <mergeCell ref="J178:J179"/>
    <mergeCell ref="K178:K179"/>
    <mergeCell ref="L178:L179"/>
    <mergeCell ref="A178:A179"/>
    <mergeCell ref="B178:B179"/>
    <mergeCell ref="C178:C179"/>
    <mergeCell ref="D178:D179"/>
    <mergeCell ref="E178:E179"/>
    <mergeCell ref="F178:F179"/>
    <mergeCell ref="O185:O186"/>
    <mergeCell ref="P185:P186"/>
    <mergeCell ref="N172:N176"/>
    <mergeCell ref="O172:O176"/>
    <mergeCell ref="P172:P176"/>
    <mergeCell ref="AG172:AG176"/>
    <mergeCell ref="F172:F176"/>
    <mergeCell ref="G172:G176"/>
    <mergeCell ref="H172:H176"/>
    <mergeCell ref="I172:I176"/>
    <mergeCell ref="J172:J176"/>
    <mergeCell ref="K172:K176"/>
    <mergeCell ref="M170:M171"/>
    <mergeCell ref="N170:N171"/>
    <mergeCell ref="O170:O171"/>
    <mergeCell ref="P170:P171"/>
    <mergeCell ref="AG170:AG171"/>
    <mergeCell ref="A172:A176"/>
    <mergeCell ref="B172:B176"/>
    <mergeCell ref="C172:C176"/>
    <mergeCell ref="D172:D176"/>
    <mergeCell ref="E172:E176"/>
    <mergeCell ref="G170:G171"/>
    <mergeCell ref="H170:H171"/>
    <mergeCell ref="I170:I171"/>
    <mergeCell ref="J170:J171"/>
    <mergeCell ref="K170:K171"/>
    <mergeCell ref="L170:L171"/>
    <mergeCell ref="A170:A171"/>
    <mergeCell ref="B170:B171"/>
    <mergeCell ref="C170:C171"/>
    <mergeCell ref="D170:D171"/>
    <mergeCell ref="E170:E171"/>
    <mergeCell ref="F170:F171"/>
    <mergeCell ref="L172:L176"/>
    <mergeCell ref="M172:M176"/>
    <mergeCell ref="N168:N169"/>
    <mergeCell ref="O168:O169"/>
    <mergeCell ref="P168:P169"/>
    <mergeCell ref="AG168:AG169"/>
    <mergeCell ref="F168:F169"/>
    <mergeCell ref="G168:G169"/>
    <mergeCell ref="H168:H169"/>
    <mergeCell ref="I168:I169"/>
    <mergeCell ref="J168:J169"/>
    <mergeCell ref="K168:K169"/>
    <mergeCell ref="M163:M166"/>
    <mergeCell ref="N163:N166"/>
    <mergeCell ref="O163:O166"/>
    <mergeCell ref="P163:P166"/>
    <mergeCell ref="AG163:AG166"/>
    <mergeCell ref="A168:A169"/>
    <mergeCell ref="B168:B169"/>
    <mergeCell ref="C168:C169"/>
    <mergeCell ref="D168:D169"/>
    <mergeCell ref="E168:E169"/>
    <mergeCell ref="G163:G166"/>
    <mergeCell ref="H163:H166"/>
    <mergeCell ref="I163:I166"/>
    <mergeCell ref="J163:J166"/>
    <mergeCell ref="K163:K166"/>
    <mergeCell ref="L163:L166"/>
    <mergeCell ref="A163:A166"/>
    <mergeCell ref="B163:B166"/>
    <mergeCell ref="C163:C166"/>
    <mergeCell ref="D163:D166"/>
    <mergeCell ref="E163:E166"/>
    <mergeCell ref="F163:F166"/>
    <mergeCell ref="L168:L169"/>
    <mergeCell ref="M168:M169"/>
    <mergeCell ref="N161:N162"/>
    <mergeCell ref="O161:O162"/>
    <mergeCell ref="P161:P162"/>
    <mergeCell ref="AG161:AG162"/>
    <mergeCell ref="F161:F162"/>
    <mergeCell ref="G161:G162"/>
    <mergeCell ref="H161:H162"/>
    <mergeCell ref="I161:I162"/>
    <mergeCell ref="J161:J162"/>
    <mergeCell ref="K161:K162"/>
    <mergeCell ref="M157:M158"/>
    <mergeCell ref="N157:N158"/>
    <mergeCell ref="O157:O158"/>
    <mergeCell ref="P157:P158"/>
    <mergeCell ref="AG157:AG158"/>
    <mergeCell ref="A161:A162"/>
    <mergeCell ref="B161:B162"/>
    <mergeCell ref="C161:C162"/>
    <mergeCell ref="D161:D162"/>
    <mergeCell ref="E161:E162"/>
    <mergeCell ref="G157:G158"/>
    <mergeCell ref="H157:H158"/>
    <mergeCell ref="I157:I158"/>
    <mergeCell ref="J157:J158"/>
    <mergeCell ref="K157:K158"/>
    <mergeCell ref="L157:L158"/>
    <mergeCell ref="A157:A158"/>
    <mergeCell ref="B157:B158"/>
    <mergeCell ref="C157:C158"/>
    <mergeCell ref="D157:D158"/>
    <mergeCell ref="E157:E158"/>
    <mergeCell ref="F157:F158"/>
    <mergeCell ref="L161:L162"/>
    <mergeCell ref="M161:M162"/>
    <mergeCell ref="N154:N156"/>
    <mergeCell ref="O154:O156"/>
    <mergeCell ref="P154:P156"/>
    <mergeCell ref="AG154:AG156"/>
    <mergeCell ref="F154:F156"/>
    <mergeCell ref="G154:G156"/>
    <mergeCell ref="H154:H156"/>
    <mergeCell ref="I154:I156"/>
    <mergeCell ref="J154:J156"/>
    <mergeCell ref="K154:K156"/>
    <mergeCell ref="M148:M153"/>
    <mergeCell ref="N148:N153"/>
    <mergeCell ref="O148:O153"/>
    <mergeCell ref="P148:P153"/>
    <mergeCell ref="AG148:AG153"/>
    <mergeCell ref="A154:A156"/>
    <mergeCell ref="B154:B156"/>
    <mergeCell ref="C154:C156"/>
    <mergeCell ref="D154:D156"/>
    <mergeCell ref="E154:E156"/>
    <mergeCell ref="G148:G153"/>
    <mergeCell ref="H148:H153"/>
    <mergeCell ref="I148:I153"/>
    <mergeCell ref="J148:J153"/>
    <mergeCell ref="K148:K153"/>
    <mergeCell ref="L148:L153"/>
    <mergeCell ref="A148:A153"/>
    <mergeCell ref="B148:B153"/>
    <mergeCell ref="C148:C153"/>
    <mergeCell ref="D148:D153"/>
    <mergeCell ref="E148:E153"/>
    <mergeCell ref="F148:F153"/>
    <mergeCell ref="L154:L156"/>
    <mergeCell ref="M154:M156"/>
    <mergeCell ref="N144:N147"/>
    <mergeCell ref="O144:O147"/>
    <mergeCell ref="P144:P147"/>
    <mergeCell ref="AG144:AG147"/>
    <mergeCell ref="F144:F147"/>
    <mergeCell ref="G144:G147"/>
    <mergeCell ref="H144:H147"/>
    <mergeCell ref="I144:I147"/>
    <mergeCell ref="J144:J147"/>
    <mergeCell ref="K144:K147"/>
    <mergeCell ref="M141:M143"/>
    <mergeCell ref="N141:N143"/>
    <mergeCell ref="O141:O143"/>
    <mergeCell ref="P141:P143"/>
    <mergeCell ref="AG141:AG143"/>
    <mergeCell ref="A144:A147"/>
    <mergeCell ref="B144:B147"/>
    <mergeCell ref="C144:C147"/>
    <mergeCell ref="D144:D147"/>
    <mergeCell ref="E144:E147"/>
    <mergeCell ref="G141:G143"/>
    <mergeCell ref="H141:H143"/>
    <mergeCell ref="I141:I143"/>
    <mergeCell ref="J141:J143"/>
    <mergeCell ref="K141:K143"/>
    <mergeCell ref="L141:L143"/>
    <mergeCell ref="A141:A143"/>
    <mergeCell ref="B141:B143"/>
    <mergeCell ref="C141:C143"/>
    <mergeCell ref="D141:D143"/>
    <mergeCell ref="E141:E143"/>
    <mergeCell ref="F141:F143"/>
    <mergeCell ref="L144:L147"/>
    <mergeCell ref="M144:M147"/>
    <mergeCell ref="N134:N140"/>
    <mergeCell ref="O134:O140"/>
    <mergeCell ref="P134:P140"/>
    <mergeCell ref="AG134:AG140"/>
    <mergeCell ref="F134:F140"/>
    <mergeCell ref="G134:G140"/>
    <mergeCell ref="H134:H140"/>
    <mergeCell ref="I134:I140"/>
    <mergeCell ref="J134:J140"/>
    <mergeCell ref="K134:K140"/>
    <mergeCell ref="M126:M133"/>
    <mergeCell ref="N126:N133"/>
    <mergeCell ref="O126:O133"/>
    <mergeCell ref="P126:P133"/>
    <mergeCell ref="AG126:AG133"/>
    <mergeCell ref="A134:A140"/>
    <mergeCell ref="B134:B140"/>
    <mergeCell ref="C134:C140"/>
    <mergeCell ref="D134:D140"/>
    <mergeCell ref="E134:E140"/>
    <mergeCell ref="G126:G133"/>
    <mergeCell ref="H126:H133"/>
    <mergeCell ref="I126:I133"/>
    <mergeCell ref="J126:J133"/>
    <mergeCell ref="K126:K133"/>
    <mergeCell ref="L126:L133"/>
    <mergeCell ref="A126:A133"/>
    <mergeCell ref="B126:B133"/>
    <mergeCell ref="C126:C133"/>
    <mergeCell ref="D126:D133"/>
    <mergeCell ref="E126:E133"/>
    <mergeCell ref="F126:F133"/>
    <mergeCell ref="L134:L140"/>
    <mergeCell ref="M134:M140"/>
    <mergeCell ref="N112:N125"/>
    <mergeCell ref="O112:O125"/>
    <mergeCell ref="P112:P125"/>
    <mergeCell ref="AG112:AG125"/>
    <mergeCell ref="F112:F125"/>
    <mergeCell ref="G112:G125"/>
    <mergeCell ref="H112:H125"/>
    <mergeCell ref="I112:I125"/>
    <mergeCell ref="J112:J125"/>
    <mergeCell ref="K112:K125"/>
    <mergeCell ref="M106:M108"/>
    <mergeCell ref="N106:N108"/>
    <mergeCell ref="O106:O108"/>
    <mergeCell ref="P106:P108"/>
    <mergeCell ref="AG106:AG108"/>
    <mergeCell ref="A112:A125"/>
    <mergeCell ref="B112:B125"/>
    <mergeCell ref="C112:C125"/>
    <mergeCell ref="D112:D125"/>
    <mergeCell ref="E112:E125"/>
    <mergeCell ref="G106:G108"/>
    <mergeCell ref="H106:H108"/>
    <mergeCell ref="I106:I108"/>
    <mergeCell ref="J106:J108"/>
    <mergeCell ref="K106:K108"/>
    <mergeCell ref="L106:L108"/>
    <mergeCell ref="A106:A108"/>
    <mergeCell ref="B106:B108"/>
    <mergeCell ref="C106:C108"/>
    <mergeCell ref="D106:D108"/>
    <mergeCell ref="E106:E108"/>
    <mergeCell ref="F106:F108"/>
    <mergeCell ref="L112:L125"/>
    <mergeCell ref="M112:M125"/>
    <mergeCell ref="N102:N103"/>
    <mergeCell ref="O102:O103"/>
    <mergeCell ref="P102:P103"/>
    <mergeCell ref="AG102:AG103"/>
    <mergeCell ref="F102:F103"/>
    <mergeCell ref="G102:G103"/>
    <mergeCell ref="H102:H103"/>
    <mergeCell ref="I102:I103"/>
    <mergeCell ref="J102:J103"/>
    <mergeCell ref="K102:K103"/>
    <mergeCell ref="M98:M101"/>
    <mergeCell ref="N98:N101"/>
    <mergeCell ref="O98:O101"/>
    <mergeCell ref="P98:P101"/>
    <mergeCell ref="AG98:AG101"/>
    <mergeCell ref="A102:A103"/>
    <mergeCell ref="B102:B103"/>
    <mergeCell ref="C102:C103"/>
    <mergeCell ref="D102:D103"/>
    <mergeCell ref="E102:E103"/>
    <mergeCell ref="G98:G101"/>
    <mergeCell ref="H98:H101"/>
    <mergeCell ref="I98:I101"/>
    <mergeCell ref="J98:J101"/>
    <mergeCell ref="K98:K101"/>
    <mergeCell ref="L98:L101"/>
    <mergeCell ref="A98:A101"/>
    <mergeCell ref="B98:B101"/>
    <mergeCell ref="C98:C101"/>
    <mergeCell ref="D98:D101"/>
    <mergeCell ref="E98:E101"/>
    <mergeCell ref="F98:F101"/>
    <mergeCell ref="L102:L103"/>
    <mergeCell ref="M102:M103"/>
    <mergeCell ref="N92:N93"/>
    <mergeCell ref="O92:O93"/>
    <mergeCell ref="P92:P93"/>
    <mergeCell ref="AG92:AG93"/>
    <mergeCell ref="F92:F93"/>
    <mergeCell ref="G92:G93"/>
    <mergeCell ref="H92:H93"/>
    <mergeCell ref="I92:I93"/>
    <mergeCell ref="J92:J93"/>
    <mergeCell ref="K92:K93"/>
    <mergeCell ref="M88:M89"/>
    <mergeCell ref="N88:N89"/>
    <mergeCell ref="O88:O89"/>
    <mergeCell ref="P88:P89"/>
    <mergeCell ref="AG88:AG89"/>
    <mergeCell ref="A92:A93"/>
    <mergeCell ref="B92:B93"/>
    <mergeCell ref="C92:C93"/>
    <mergeCell ref="D92:D93"/>
    <mergeCell ref="E92:E93"/>
    <mergeCell ref="G88:G89"/>
    <mergeCell ref="H88:H89"/>
    <mergeCell ref="I88:I89"/>
    <mergeCell ref="J88:J89"/>
    <mergeCell ref="K88:K89"/>
    <mergeCell ref="L88:L89"/>
    <mergeCell ref="A88:A89"/>
    <mergeCell ref="B88:B89"/>
    <mergeCell ref="C88:C89"/>
    <mergeCell ref="D88:D89"/>
    <mergeCell ref="E88:E89"/>
    <mergeCell ref="F88:F89"/>
    <mergeCell ref="L92:L93"/>
    <mergeCell ref="M92:M93"/>
    <mergeCell ref="N83:N87"/>
    <mergeCell ref="O83:O87"/>
    <mergeCell ref="P83:P87"/>
    <mergeCell ref="AG83:AG87"/>
    <mergeCell ref="Q84:Q85"/>
    <mergeCell ref="F83:F87"/>
    <mergeCell ref="G83:G87"/>
    <mergeCell ref="H83:H87"/>
    <mergeCell ref="I83:I87"/>
    <mergeCell ref="J83:J87"/>
    <mergeCell ref="K83:K87"/>
    <mergeCell ref="M68:M74"/>
    <mergeCell ref="N68:N74"/>
    <mergeCell ref="O68:O74"/>
    <mergeCell ref="P68:P74"/>
    <mergeCell ref="AG68:AG74"/>
    <mergeCell ref="A83:A87"/>
    <mergeCell ref="B83:B87"/>
    <mergeCell ref="C83:C87"/>
    <mergeCell ref="D83:D87"/>
    <mergeCell ref="E83:E87"/>
    <mergeCell ref="G68:G74"/>
    <mergeCell ref="H68:H74"/>
    <mergeCell ref="I68:I74"/>
    <mergeCell ref="J68:J74"/>
    <mergeCell ref="K68:K74"/>
    <mergeCell ref="L68:L74"/>
    <mergeCell ref="A68:A74"/>
    <mergeCell ref="B68:B74"/>
    <mergeCell ref="C68:C74"/>
    <mergeCell ref="D68:D74"/>
    <mergeCell ref="E68:E74"/>
    <mergeCell ref="F68:F74"/>
    <mergeCell ref="L83:L87"/>
    <mergeCell ref="M83:M87"/>
    <mergeCell ref="N63:N67"/>
    <mergeCell ref="O63:O67"/>
    <mergeCell ref="P63:P67"/>
    <mergeCell ref="AG63:AG67"/>
    <mergeCell ref="F63:F67"/>
    <mergeCell ref="G63:G67"/>
    <mergeCell ref="H63:H67"/>
    <mergeCell ref="I63:I67"/>
    <mergeCell ref="J63:J67"/>
    <mergeCell ref="K63:K67"/>
    <mergeCell ref="M46:M61"/>
    <mergeCell ref="N46:N61"/>
    <mergeCell ref="O46:O61"/>
    <mergeCell ref="P46:P61"/>
    <mergeCell ref="AG46:AG61"/>
    <mergeCell ref="A63:A67"/>
    <mergeCell ref="B63:B67"/>
    <mergeCell ref="C63:C67"/>
    <mergeCell ref="D63:D67"/>
    <mergeCell ref="E63:E67"/>
    <mergeCell ref="G46:G61"/>
    <mergeCell ref="H46:H61"/>
    <mergeCell ref="I46:I61"/>
    <mergeCell ref="J46:J61"/>
    <mergeCell ref="K46:K61"/>
    <mergeCell ref="L46:L61"/>
    <mergeCell ref="A46:A61"/>
    <mergeCell ref="B46:B61"/>
    <mergeCell ref="C46:C61"/>
    <mergeCell ref="D46:D61"/>
    <mergeCell ref="E46:E61"/>
    <mergeCell ref="F46:F61"/>
    <mergeCell ref="L63:L67"/>
    <mergeCell ref="M63:M67"/>
    <mergeCell ref="N43:N45"/>
    <mergeCell ref="O43:O45"/>
    <mergeCell ref="P43:P45"/>
    <mergeCell ref="AG43:AG45"/>
    <mergeCell ref="F43:F45"/>
    <mergeCell ref="G43:G45"/>
    <mergeCell ref="H43:H45"/>
    <mergeCell ref="I43:I45"/>
    <mergeCell ref="J43:J45"/>
    <mergeCell ref="K43:K45"/>
    <mergeCell ref="M40:M42"/>
    <mergeCell ref="N40:N42"/>
    <mergeCell ref="O40:O42"/>
    <mergeCell ref="P40:P42"/>
    <mergeCell ref="AG40:AG42"/>
    <mergeCell ref="A43:A45"/>
    <mergeCell ref="B43:B45"/>
    <mergeCell ref="C43:C45"/>
    <mergeCell ref="D43:D45"/>
    <mergeCell ref="E43:E45"/>
    <mergeCell ref="G40:G42"/>
    <mergeCell ref="H40:H42"/>
    <mergeCell ref="I40:I42"/>
    <mergeCell ref="J40:J42"/>
    <mergeCell ref="K40:K42"/>
    <mergeCell ref="L40:L42"/>
    <mergeCell ref="A40:A42"/>
    <mergeCell ref="B40:B42"/>
    <mergeCell ref="C40:C42"/>
    <mergeCell ref="D40:D42"/>
    <mergeCell ref="E40:E42"/>
    <mergeCell ref="F40:F42"/>
    <mergeCell ref="L43:L45"/>
    <mergeCell ref="M43:M45"/>
    <mergeCell ref="M28:M38"/>
    <mergeCell ref="N28:N38"/>
    <mergeCell ref="O28:O38"/>
    <mergeCell ref="P28:P38"/>
    <mergeCell ref="AG28:AG38"/>
    <mergeCell ref="Q30:Q31"/>
    <mergeCell ref="G28:G38"/>
    <mergeCell ref="H28:H38"/>
    <mergeCell ref="I28:I38"/>
    <mergeCell ref="J28:J38"/>
    <mergeCell ref="K28:K38"/>
    <mergeCell ref="L28:L38"/>
    <mergeCell ref="A28:A38"/>
    <mergeCell ref="B28:B38"/>
    <mergeCell ref="C28:C38"/>
    <mergeCell ref="D28:D38"/>
    <mergeCell ref="E28:E38"/>
    <mergeCell ref="F28:F38"/>
    <mergeCell ref="H24:H27"/>
    <mergeCell ref="I24:I27"/>
    <mergeCell ref="J24:J27"/>
    <mergeCell ref="P21:P23"/>
    <mergeCell ref="Q21:Q22"/>
    <mergeCell ref="AG21:AG23"/>
    <mergeCell ref="A24:A27"/>
    <mergeCell ref="B24:B27"/>
    <mergeCell ref="C24:C27"/>
    <mergeCell ref="D24:D27"/>
    <mergeCell ref="E24:E27"/>
    <mergeCell ref="F24:F27"/>
    <mergeCell ref="G24:G27"/>
    <mergeCell ref="J21:J23"/>
    <mergeCell ref="K21:K23"/>
    <mergeCell ref="L21:L23"/>
    <mergeCell ref="M21:M23"/>
    <mergeCell ref="N21:N23"/>
    <mergeCell ref="O21:O23"/>
    <mergeCell ref="N24:N27"/>
    <mergeCell ref="O24:O27"/>
    <mergeCell ref="P24:P27"/>
    <mergeCell ref="AG24:AG27"/>
    <mergeCell ref="K24:K27"/>
    <mergeCell ref="L24:L27"/>
    <mergeCell ref="M24:M27"/>
    <mergeCell ref="A21:A23"/>
    <mergeCell ref="O18:O19"/>
    <mergeCell ref="P18:P19"/>
    <mergeCell ref="Q18:Q19"/>
    <mergeCell ref="F18:F19"/>
    <mergeCell ref="G18:G19"/>
    <mergeCell ref="H18:H19"/>
    <mergeCell ref="I18:I19"/>
    <mergeCell ref="J18:J19"/>
    <mergeCell ref="K18:K19"/>
    <mergeCell ref="B21:B23"/>
    <mergeCell ref="C21:C23"/>
    <mergeCell ref="D21:D23"/>
    <mergeCell ref="E21:E23"/>
    <mergeCell ref="F21:F23"/>
    <mergeCell ref="G21:G23"/>
    <mergeCell ref="H21:H23"/>
    <mergeCell ref="I21:I23"/>
    <mergeCell ref="M14:M17"/>
    <mergeCell ref="M18:M19"/>
    <mergeCell ref="N14:N17"/>
    <mergeCell ref="O14:O17"/>
    <mergeCell ref="P14:P17"/>
    <mergeCell ref="AG14:AG17"/>
    <mergeCell ref="A18:A19"/>
    <mergeCell ref="B18:B19"/>
    <mergeCell ref="C18:C19"/>
    <mergeCell ref="D18:D19"/>
    <mergeCell ref="E18:E19"/>
    <mergeCell ref="G14:G17"/>
    <mergeCell ref="H14:H17"/>
    <mergeCell ref="I14:I17"/>
    <mergeCell ref="J14:J17"/>
    <mergeCell ref="K14:K17"/>
    <mergeCell ref="L14:L17"/>
    <mergeCell ref="A14:A17"/>
    <mergeCell ref="B14:B17"/>
    <mergeCell ref="C14:C17"/>
    <mergeCell ref="D14:D17"/>
    <mergeCell ref="E14:E17"/>
    <mergeCell ref="F14:F17"/>
    <mergeCell ref="AG18:AG19"/>
    <mergeCell ref="L18:L19"/>
    <mergeCell ref="N18:N19"/>
    <mergeCell ref="P8:P13"/>
    <mergeCell ref="AG8:AG13"/>
    <mergeCell ref="Q12:Q13"/>
    <mergeCell ref="G8:G13"/>
    <mergeCell ref="H8:H13"/>
    <mergeCell ref="I8:I13"/>
    <mergeCell ref="J8:J13"/>
    <mergeCell ref="K8:K13"/>
    <mergeCell ref="L8:L13"/>
    <mergeCell ref="A8:A13"/>
    <mergeCell ref="B8:B13"/>
    <mergeCell ref="C8:C13"/>
    <mergeCell ref="D8:D13"/>
    <mergeCell ref="E8:E13"/>
    <mergeCell ref="F8:F13"/>
    <mergeCell ref="M8:M13"/>
    <mergeCell ref="N8:N13"/>
    <mergeCell ref="O8:O13"/>
  </mergeCells>
  <printOptions horizontalCentered="1" verticalCentered="1"/>
  <pageMargins left="0.39370078740157483" right="0.39370078740157483" top="0.39370078740157483" bottom="0.39370078740157483" header="0.39370078740157483" footer="0.31496062992125984"/>
  <pageSetup paperSize="5" scale="15" fitToHeight="0" orientation="landscape" r:id="rId1"/>
  <rowBreaks count="7" manualBreakCount="7">
    <brk id="27" max="33" man="1"/>
    <brk id="79" max="33" man="1"/>
    <brk id="95" max="33" man="1"/>
    <brk id="125" max="33" man="1"/>
    <brk id="147" max="33" man="1"/>
    <brk id="166" max="33" man="1"/>
    <brk id="181" max="3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AC85752-CA76-4B29-A592-533F4ED39FE4}">
          <x14:formula1>
            <xm:f>'C:\Users\AVELAN~1\AppData\Local\Temp\[PES 4T-2019 TRANSVERSALES.xlsx]Lista Desplegable'!#REF!</xm:f>
          </x14:formula1>
          <xm:sqref>S187:S194 S161:S162 S169 S174:S175 S172 S145:S146 S148:S158</xm:sqref>
        </x14:dataValidation>
        <x14:dataValidation type="list" allowBlank="1" showInputMessage="1" showErrorMessage="1" xr:uid="{90B398E5-855F-4390-BDC0-18C4EF39BEF3}">
          <x14:formula1>
            <xm:f>'C:\Users\AVELAN~1\AppData\Local\Temp\[PES 4T-2019 MRVM.xlsx]Lista Desplegable'!#REF!</xm:f>
          </x14:formula1>
          <xm:sqref>S126:S127 S129:S133</xm:sqref>
        </x14:dataValidation>
        <x14:dataValidation type="list" allowBlank="1" showInputMessage="1" showErrorMessage="1" xr:uid="{FDFF9BBC-5354-4DB2-96B0-235E6FF93B3E}">
          <x14:formula1>
            <xm:f>'Lista Desplegable'!$A$2:$A$6</xm:f>
          </x14:formula1>
          <xm:sqref>S176:S186 S134:S144 S159:S160 S163:S168 S170:S171 S128 S173 S8:S125 S147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2" t="s">
        <v>572</v>
      </c>
    </row>
    <row r="2" spans="1:1" x14ac:dyDescent="0.25">
      <c r="A2" s="1" t="s">
        <v>36</v>
      </c>
    </row>
    <row r="3" spans="1:1" x14ac:dyDescent="0.25">
      <c r="A3" s="1" t="s">
        <v>71</v>
      </c>
    </row>
    <row r="4" spans="1:1" x14ac:dyDescent="0.25">
      <c r="A4" s="1" t="s">
        <v>573</v>
      </c>
    </row>
    <row r="5" spans="1:1" x14ac:dyDescent="0.25">
      <c r="A5" s="1" t="s">
        <v>103</v>
      </c>
    </row>
    <row r="6" spans="1:1" x14ac:dyDescent="0.25">
      <c r="A6" s="1" t="s">
        <v>126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A36ACC0C15E46BBECB9AECA35A2EB" ma:contentTypeVersion="9" ma:contentTypeDescription="Crear nuevo documento." ma:contentTypeScope="" ma:versionID="ce9552d3562c9ee810d00a7be5a16dd6">
  <xsd:schema xmlns:xsd="http://www.w3.org/2001/XMLSchema" xmlns:xs="http://www.w3.org/2001/XMLSchema" xmlns:p="http://schemas.microsoft.com/office/2006/metadata/properties" xmlns:ns1="http://schemas.microsoft.com/sharepoint/v3" xmlns:ns3="14350d2a-1bc8-48c7-8966-383ac1e68173" xmlns:ns4="4c1d171a-abe3-44da-893b-57861e8b6ca0" targetNamespace="http://schemas.microsoft.com/office/2006/metadata/properties" ma:root="true" ma:fieldsID="c5b574d1f01e9742b4af9a4b9a2d221f" ns1:_="" ns3:_="" ns4:_="">
    <xsd:import namespace="http://schemas.microsoft.com/sharepoint/v3"/>
    <xsd:import namespace="14350d2a-1bc8-48c7-8966-383ac1e68173"/>
    <xsd:import namespace="4c1d171a-abe3-44da-893b-57861e8b6c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50d2a-1bc8-48c7-8966-383ac1e6817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d171a-abe3-44da-893b-57861e8b6c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41B1B-47FB-4A05-A93D-3F850036C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350d2a-1bc8-48c7-8966-383ac1e68173"/>
    <ds:schemaRef ds:uri="4c1d171a-abe3-44da-893b-57861e8b6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A7B7BC-E455-46E1-920A-FF6E1E8044CB}">
  <ds:schemaRef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purl.org/dc/elements/1.1/"/>
    <ds:schemaRef ds:uri="4c1d171a-abe3-44da-893b-57861e8b6ca0"/>
    <ds:schemaRef ds:uri="http://schemas.microsoft.com/office/infopath/2007/PartnerControls"/>
    <ds:schemaRef ds:uri="http://schemas.openxmlformats.org/package/2006/metadata/core-properties"/>
    <ds:schemaRef ds:uri="14350d2a-1bc8-48c7-8966-383ac1e68173"/>
    <ds:schemaRef ds:uri="http://schemas.microsoft.com/sharepoint/v3"/>
  </ds:schemaRefs>
</ds:datastoreItem>
</file>

<file path=customXml/itemProps3.xml><?xml version="1.0" encoding="utf-8"?>
<ds:datastoreItem xmlns:ds="http://schemas.openxmlformats.org/officeDocument/2006/customXml" ds:itemID="{102A7430-9338-4D01-88F3-E99B41741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Conv</vt:lpstr>
      <vt:lpstr>Actualización PE 4T-2021</vt:lpstr>
      <vt:lpstr>Lista Desplegable</vt:lpstr>
      <vt:lpstr>'Actualización PE 4T-2021'!Área_de_impresión</vt:lpstr>
      <vt:lpstr>'Actualización PE 4T-2021'!Títulos_a_imprimir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EFRS</cp:lastModifiedBy>
  <cp:revision/>
  <cp:lastPrinted>2021-10-16T05:33:31Z</cp:lastPrinted>
  <dcterms:created xsi:type="dcterms:W3CDTF">2016-04-08T14:55:36Z</dcterms:created>
  <dcterms:modified xsi:type="dcterms:W3CDTF">2022-01-04T23:21:45Z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0x01010036DA36ACC0C15E46BBECB9AECA35A2EB</vt:lpwstr>
  </property>
</Properties>
</file>