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C:\Users\caden\Desktop\AND 2021\PES\2021\"/>
    </mc:Choice>
  </mc:AlternateContent>
  <xr:revisionPtr revIDLastSave="0" documentId="13_ncr:1_{BCE697F2-C8C9-45CE-B01C-5F7AAD10D576}" xr6:coauthVersionLast="47" xr6:coauthVersionMax="47" xr10:uidLastSave="{00000000-0000-0000-0000-000000000000}"/>
  <bookViews>
    <workbookView xWindow="-120" yWindow="-120" windowWidth="20730" windowHeight="11160" tabRatio="732" activeTab="1" xr2:uid="{00000000-000D-0000-FFFF-FFFF00000000}"/>
  </bookViews>
  <sheets>
    <sheet name="Conv" sheetId="19" r:id="rId1"/>
    <sheet name="PES - 1T 2021 " sheetId="21" r:id="rId2"/>
    <sheet name="SINERGIA" sheetId="10" state="hidden" r:id="rId3"/>
    <sheet name="Lista Desplegable" sheetId="8" state="hidden" r:id="rId4"/>
  </sheets>
  <externalReferences>
    <externalReference r:id="rId5"/>
    <externalReference r:id="rId6"/>
    <externalReference r:id="rId7"/>
  </externalReferences>
  <definedNames>
    <definedName name="_xlnm._FilterDatabase" localSheetId="1" hidden="1">'PES - 1T 2021 '!$A$7:$AG$193</definedName>
    <definedName name="_xlnm._FilterDatabase" localSheetId="2" hidden="1">SINERGIA!$A$1:$N$19</definedName>
    <definedName name="_xlnm.Print_Area" localSheetId="1">'PES - 1T 2021 '!$A$1:$AH$193</definedName>
    <definedName name="in_001" localSheetId="0">#REF!</definedName>
    <definedName name="in_001" localSheetId="1">#REF!</definedName>
    <definedName name="in_001">#REF!</definedName>
    <definedName name="ini_10" localSheetId="0">#REF!</definedName>
    <definedName name="ini_10" localSheetId="1">#REF!</definedName>
    <definedName name="ini_10">#REF!</definedName>
    <definedName name="ini_11" localSheetId="0">#REF!</definedName>
    <definedName name="ini_11" localSheetId="1">#REF!</definedName>
    <definedName name="ini_11">#REF!</definedName>
    <definedName name="ini_12" localSheetId="0">#REF!</definedName>
    <definedName name="ini_12" localSheetId="1">#REF!</definedName>
    <definedName name="ini_12">#REF!</definedName>
    <definedName name="ini_13" localSheetId="0">#REF!</definedName>
    <definedName name="ini_13" localSheetId="1">#REF!</definedName>
    <definedName name="ini_13">#REF!</definedName>
    <definedName name="ini_14" localSheetId="0">#REF!</definedName>
    <definedName name="ini_14" localSheetId="1">#REF!</definedName>
    <definedName name="ini_14">#REF!</definedName>
    <definedName name="ini_15" localSheetId="0">#REF!</definedName>
    <definedName name="ini_15" localSheetId="1">#REF!</definedName>
    <definedName name="ini_15">#REF!</definedName>
    <definedName name="ini_16" localSheetId="0">#REF!</definedName>
    <definedName name="ini_16" localSheetId="1">#REF!</definedName>
    <definedName name="ini_16">#REF!</definedName>
    <definedName name="ini_17" localSheetId="0">#REF!</definedName>
    <definedName name="ini_17" localSheetId="1">#REF!</definedName>
    <definedName name="ini_17">#REF!</definedName>
    <definedName name="ini_18" localSheetId="0">#REF!</definedName>
    <definedName name="ini_18" localSheetId="1">#REF!</definedName>
    <definedName name="ini_18">#REF!</definedName>
    <definedName name="ini_19" localSheetId="0">#REF!</definedName>
    <definedName name="ini_19" localSheetId="1">#REF!</definedName>
    <definedName name="ini_19">#REF!</definedName>
    <definedName name="ini_2" localSheetId="0">#REF!</definedName>
    <definedName name="ini_2" localSheetId="1">#REF!</definedName>
    <definedName name="ini_2">#REF!</definedName>
    <definedName name="ini_20" localSheetId="0">#REF!</definedName>
    <definedName name="ini_20" localSheetId="1">#REF!</definedName>
    <definedName name="ini_20">#REF!</definedName>
    <definedName name="ini_21" localSheetId="0">#REF!</definedName>
    <definedName name="ini_21" localSheetId="1">#REF!</definedName>
    <definedName name="ini_21">#REF!</definedName>
    <definedName name="ini_22" localSheetId="0">#REF!</definedName>
    <definedName name="ini_22" localSheetId="1">#REF!</definedName>
    <definedName name="ini_22">#REF!</definedName>
    <definedName name="ini_23" localSheetId="0">#REF!</definedName>
    <definedName name="ini_23" localSheetId="1">#REF!</definedName>
    <definedName name="ini_23">#REF!</definedName>
    <definedName name="ini_24" localSheetId="0">#REF!</definedName>
    <definedName name="ini_24" localSheetId="1">#REF!</definedName>
    <definedName name="ini_24">#REF!</definedName>
    <definedName name="ini_25" localSheetId="0">#REF!</definedName>
    <definedName name="ini_25" localSheetId="1">#REF!</definedName>
    <definedName name="ini_25">#REF!</definedName>
    <definedName name="ini_26" localSheetId="0">#REF!</definedName>
    <definedName name="ini_26" localSheetId="1">#REF!</definedName>
    <definedName name="ini_26">#REF!</definedName>
    <definedName name="ini_27" localSheetId="0">#REF!</definedName>
    <definedName name="ini_27" localSheetId="1">#REF!</definedName>
    <definedName name="ini_27">#REF!</definedName>
    <definedName name="ini_28" localSheetId="0">#REF!</definedName>
    <definedName name="ini_28" localSheetId="1">#REF!</definedName>
    <definedName name="ini_28">#REF!</definedName>
    <definedName name="ini_29" localSheetId="0">#REF!</definedName>
    <definedName name="ini_29" localSheetId="1">#REF!</definedName>
    <definedName name="ini_29">#REF!</definedName>
    <definedName name="ini_3" localSheetId="0">#REF!</definedName>
    <definedName name="ini_3" localSheetId="1">#REF!</definedName>
    <definedName name="ini_3">#REF!</definedName>
    <definedName name="ini_30" localSheetId="0">#REF!</definedName>
    <definedName name="ini_30" localSheetId="1">#REF!</definedName>
    <definedName name="ini_30">#REF!</definedName>
    <definedName name="ini_31" localSheetId="0">#REF!</definedName>
    <definedName name="ini_31" localSheetId="1">#REF!</definedName>
    <definedName name="ini_31">#REF!</definedName>
    <definedName name="ini_32" localSheetId="0">#REF!</definedName>
    <definedName name="ini_32" localSheetId="1">#REF!</definedName>
    <definedName name="ini_32">#REF!</definedName>
    <definedName name="ini_33" localSheetId="0">#REF!</definedName>
    <definedName name="ini_33" localSheetId="1">#REF!</definedName>
    <definedName name="ini_33">#REF!</definedName>
    <definedName name="ini_34" localSheetId="0">#REF!</definedName>
    <definedName name="ini_34" localSheetId="1">#REF!</definedName>
    <definedName name="ini_34">#REF!</definedName>
    <definedName name="ini_35" localSheetId="0">#REF!</definedName>
    <definedName name="ini_35" localSheetId="1">#REF!</definedName>
    <definedName name="ini_35">#REF!</definedName>
    <definedName name="ini_36" localSheetId="0">#REF!</definedName>
    <definedName name="ini_36" localSheetId="1">#REF!</definedName>
    <definedName name="ini_36">#REF!</definedName>
    <definedName name="ini_37" localSheetId="0">#REF!</definedName>
    <definedName name="ini_37" localSheetId="1">#REF!</definedName>
    <definedName name="ini_37">#REF!</definedName>
    <definedName name="ini_38" localSheetId="0">#REF!</definedName>
    <definedName name="ini_38" localSheetId="1">#REF!</definedName>
    <definedName name="ini_38">#REF!</definedName>
    <definedName name="ini_39" localSheetId="0">#REF!</definedName>
    <definedName name="ini_39" localSheetId="1">#REF!</definedName>
    <definedName name="ini_39">#REF!</definedName>
    <definedName name="ini_4" localSheetId="0">#REF!</definedName>
    <definedName name="ini_4" localSheetId="1">#REF!</definedName>
    <definedName name="ini_4">#REF!</definedName>
    <definedName name="ini_40" localSheetId="0">#REF!</definedName>
    <definedName name="ini_40" localSheetId="1">#REF!</definedName>
    <definedName name="ini_40">#REF!</definedName>
    <definedName name="ini_41" localSheetId="0">#REF!</definedName>
    <definedName name="ini_41" localSheetId="1">#REF!</definedName>
    <definedName name="ini_41">#REF!</definedName>
    <definedName name="ini_42" localSheetId="0">#REF!</definedName>
    <definedName name="ini_42" localSheetId="1">#REF!</definedName>
    <definedName name="ini_42">#REF!</definedName>
    <definedName name="ini_43" localSheetId="0">#REF!</definedName>
    <definedName name="ini_43" localSheetId="1">#REF!</definedName>
    <definedName name="ini_43">#REF!</definedName>
    <definedName name="ini_44" localSheetId="0">#REF!</definedName>
    <definedName name="ini_44" localSheetId="1">#REF!</definedName>
    <definedName name="ini_44">#REF!</definedName>
    <definedName name="ini_45" localSheetId="0">#REF!</definedName>
    <definedName name="ini_45" localSheetId="1">#REF!</definedName>
    <definedName name="ini_45">#REF!</definedName>
    <definedName name="ini_46" localSheetId="0">#REF!</definedName>
    <definedName name="ini_46" localSheetId="1">#REF!</definedName>
    <definedName name="ini_46">#REF!</definedName>
    <definedName name="ini_47" localSheetId="0">#REF!</definedName>
    <definedName name="ini_47" localSheetId="1">#REF!</definedName>
    <definedName name="ini_47">#REF!</definedName>
    <definedName name="ini_48" localSheetId="0">#REF!</definedName>
    <definedName name="ini_48" localSheetId="1">#REF!</definedName>
    <definedName name="ini_48">#REF!</definedName>
    <definedName name="ini_49" localSheetId="0">#REF!</definedName>
    <definedName name="ini_49" localSheetId="1">#REF!</definedName>
    <definedName name="ini_49">#REF!</definedName>
    <definedName name="ini_5" localSheetId="0">#REF!</definedName>
    <definedName name="ini_5" localSheetId="1">#REF!</definedName>
    <definedName name="ini_5">#REF!</definedName>
    <definedName name="ini_50" localSheetId="0">#REF!</definedName>
    <definedName name="ini_50" localSheetId="1">#REF!</definedName>
    <definedName name="ini_50">#REF!</definedName>
    <definedName name="ini_51" localSheetId="0">#REF!</definedName>
    <definedName name="ini_51" localSheetId="1">#REF!</definedName>
    <definedName name="ini_51">#REF!</definedName>
    <definedName name="ini_52" localSheetId="0">#REF!</definedName>
    <definedName name="ini_52" localSheetId="1">#REF!</definedName>
    <definedName name="ini_52">#REF!</definedName>
    <definedName name="ini_53" localSheetId="0">#REF!</definedName>
    <definedName name="ini_53" localSheetId="1">#REF!</definedName>
    <definedName name="ini_53">#REF!</definedName>
    <definedName name="ini_54" localSheetId="0">#REF!</definedName>
    <definedName name="ini_54" localSheetId="1">#REF!</definedName>
    <definedName name="ini_54">#REF!</definedName>
    <definedName name="ini_55" localSheetId="0">#REF!</definedName>
    <definedName name="ini_55" localSheetId="1">#REF!</definedName>
    <definedName name="ini_55">#REF!</definedName>
    <definedName name="ini_56" localSheetId="0">#REF!</definedName>
    <definedName name="ini_56" localSheetId="1">#REF!</definedName>
    <definedName name="ini_56">#REF!</definedName>
    <definedName name="ini_57" localSheetId="0">#REF!</definedName>
    <definedName name="ini_57" localSheetId="1">#REF!</definedName>
    <definedName name="ini_57">#REF!</definedName>
    <definedName name="ini_58" localSheetId="0">#REF!</definedName>
    <definedName name="ini_58" localSheetId="1">#REF!</definedName>
    <definedName name="ini_58">#REF!</definedName>
    <definedName name="ini_59" localSheetId="0">#REF!</definedName>
    <definedName name="ini_59" localSheetId="1">#REF!</definedName>
    <definedName name="ini_59">#REF!</definedName>
    <definedName name="ini_6" localSheetId="0">#REF!</definedName>
    <definedName name="ini_6" localSheetId="1">#REF!</definedName>
    <definedName name="ini_6">#REF!</definedName>
    <definedName name="ini_60" localSheetId="0">#REF!</definedName>
    <definedName name="ini_60" localSheetId="1">#REF!</definedName>
    <definedName name="ini_60">#REF!</definedName>
    <definedName name="ini_61" localSheetId="0">#REF!</definedName>
    <definedName name="ini_61" localSheetId="1">#REF!</definedName>
    <definedName name="ini_61">#REF!</definedName>
    <definedName name="ini_62" localSheetId="0">#REF!</definedName>
    <definedName name="ini_62" localSheetId="1">#REF!</definedName>
    <definedName name="ini_62">#REF!</definedName>
    <definedName name="ini_63" localSheetId="0">#REF!</definedName>
    <definedName name="ini_63" localSheetId="1">#REF!</definedName>
    <definedName name="ini_63">#REF!</definedName>
    <definedName name="ini_64" localSheetId="0">#REF!</definedName>
    <definedName name="ini_64" localSheetId="1">#REF!</definedName>
    <definedName name="ini_64">#REF!</definedName>
    <definedName name="ini_65" localSheetId="0">#REF!</definedName>
    <definedName name="ini_65" localSheetId="1">#REF!</definedName>
    <definedName name="ini_65">#REF!</definedName>
    <definedName name="ini_66" localSheetId="0">#REF!</definedName>
    <definedName name="ini_66" localSheetId="1">#REF!</definedName>
    <definedName name="ini_66">#REF!</definedName>
    <definedName name="ini_67" localSheetId="0">#REF!</definedName>
    <definedName name="ini_67" localSheetId="1">#REF!</definedName>
    <definedName name="ini_67">#REF!</definedName>
    <definedName name="ini_68" localSheetId="0">#REF!</definedName>
    <definedName name="ini_68" localSheetId="1">#REF!</definedName>
    <definedName name="ini_68">#REF!</definedName>
    <definedName name="ini_69" localSheetId="0">#REF!</definedName>
    <definedName name="ini_69" localSheetId="1">#REF!</definedName>
    <definedName name="ini_69">#REF!</definedName>
    <definedName name="ini_7" localSheetId="0">#REF!</definedName>
    <definedName name="ini_7" localSheetId="1">#REF!</definedName>
    <definedName name="ini_7">#REF!</definedName>
    <definedName name="ini_70" localSheetId="0">#REF!</definedName>
    <definedName name="ini_70" localSheetId="1">#REF!</definedName>
    <definedName name="ini_70">#REF!</definedName>
    <definedName name="ini_71" localSheetId="0">#REF!</definedName>
    <definedName name="ini_71" localSheetId="1">#REF!</definedName>
    <definedName name="ini_71">#REF!</definedName>
    <definedName name="ini_72" localSheetId="0">#REF!</definedName>
    <definedName name="ini_72" localSheetId="1">#REF!</definedName>
    <definedName name="ini_72">#REF!</definedName>
    <definedName name="ini_73" localSheetId="0">#REF!</definedName>
    <definedName name="ini_73" localSheetId="1">#REF!</definedName>
    <definedName name="ini_73">#REF!</definedName>
    <definedName name="ini_74" localSheetId="0">#REF!</definedName>
    <definedName name="ini_74" localSheetId="1">#REF!</definedName>
    <definedName name="ini_74">#REF!</definedName>
    <definedName name="ini_75" localSheetId="0">#REF!</definedName>
    <definedName name="ini_75" localSheetId="1">#REF!</definedName>
    <definedName name="ini_75">#REF!</definedName>
    <definedName name="ini_76" localSheetId="0">#REF!</definedName>
    <definedName name="ini_76" localSheetId="1">#REF!</definedName>
    <definedName name="ini_76">#REF!</definedName>
    <definedName name="ini_77" localSheetId="0">#REF!</definedName>
    <definedName name="ini_77" localSheetId="1">#REF!</definedName>
    <definedName name="ini_77">#REF!</definedName>
    <definedName name="ini_78" localSheetId="0">#REF!</definedName>
    <definedName name="ini_78" localSheetId="1">#REF!</definedName>
    <definedName name="ini_78">#REF!</definedName>
    <definedName name="ini_79" localSheetId="0">#REF!</definedName>
    <definedName name="ini_79" localSheetId="1">#REF!</definedName>
    <definedName name="ini_79">#REF!</definedName>
    <definedName name="ini_8" localSheetId="0">#REF!</definedName>
    <definedName name="ini_8" localSheetId="1">#REF!</definedName>
    <definedName name="ini_8">#REF!</definedName>
    <definedName name="ini_80" localSheetId="0">#REF!</definedName>
    <definedName name="ini_80" localSheetId="1">#REF!</definedName>
    <definedName name="ini_80">#REF!</definedName>
    <definedName name="ini_81" localSheetId="0">#REF!</definedName>
    <definedName name="ini_81" localSheetId="1">#REF!</definedName>
    <definedName name="ini_81">#REF!</definedName>
    <definedName name="ini_82" localSheetId="0">#REF!</definedName>
    <definedName name="ini_82" localSheetId="1">#REF!</definedName>
    <definedName name="ini_82">#REF!</definedName>
    <definedName name="ini_83" localSheetId="0">#REF!</definedName>
    <definedName name="ini_83" localSheetId="1">#REF!</definedName>
    <definedName name="ini_83">#REF!</definedName>
    <definedName name="ini_84" localSheetId="0">#REF!</definedName>
    <definedName name="ini_84" localSheetId="1">#REF!</definedName>
    <definedName name="ini_84">#REF!</definedName>
    <definedName name="ini_85" localSheetId="0">#REF!</definedName>
    <definedName name="ini_85" localSheetId="1">#REF!</definedName>
    <definedName name="ini_85">#REF!</definedName>
    <definedName name="ini_86" localSheetId="0">#REF!</definedName>
    <definedName name="ini_86" localSheetId="1">#REF!</definedName>
    <definedName name="ini_86">#REF!</definedName>
    <definedName name="ini_87" localSheetId="0">#REF!</definedName>
    <definedName name="ini_87" localSheetId="1">#REF!</definedName>
    <definedName name="ini_87">#REF!</definedName>
    <definedName name="ini_88" localSheetId="0">#REF!</definedName>
    <definedName name="ini_88" localSheetId="1">#REF!</definedName>
    <definedName name="ini_88">#REF!</definedName>
    <definedName name="ini_89" localSheetId="0">#REF!</definedName>
    <definedName name="ini_89" localSheetId="1">#REF!</definedName>
    <definedName name="ini_89">#REF!</definedName>
    <definedName name="ini_9" localSheetId="0">#REF!</definedName>
    <definedName name="ini_9" localSheetId="1">#REF!</definedName>
    <definedName name="ini_9">#REF!</definedName>
    <definedName name="ini_90" localSheetId="0">#REF!</definedName>
    <definedName name="ini_90" localSheetId="1">#REF!</definedName>
    <definedName name="ini_90">#REF!</definedName>
    <definedName name="ini_91" localSheetId="0">#REF!</definedName>
    <definedName name="ini_91" localSheetId="1">#REF!</definedName>
    <definedName name="ini_91">#REF!</definedName>
    <definedName name="ini_92" localSheetId="0">#REF!</definedName>
    <definedName name="ini_92" localSheetId="1">#REF!</definedName>
    <definedName name="ini_92">#REF!</definedName>
    <definedName name="ini_93" localSheetId="0">#REF!</definedName>
    <definedName name="ini_93" localSheetId="1">#REF!</definedName>
    <definedName name="ini_93">#REF!</definedName>
    <definedName name="inter" localSheetId="0">#REF!</definedName>
    <definedName name="inter" localSheetId="1">#REF!</definedName>
    <definedName name="inter">#REF!</definedName>
    <definedName name="MATRIZ" localSheetId="0">#REF!</definedName>
    <definedName name="MATRIZ" localSheetId="1">#REF!</definedName>
    <definedName name="MATRIZ">#REF!</definedName>
    <definedName name="oficina" localSheetId="0">#REF!</definedName>
    <definedName name="oficina" localSheetId="1">#REF!</definedName>
    <definedName name="oficina">#REF!</definedName>
    <definedName name="prensa" localSheetId="0">#REF!</definedName>
    <definedName name="prensa" localSheetId="1">#REF!</definedName>
    <definedName name="prensa">#REF!</definedName>
    <definedName name="qwer" localSheetId="0">#REF!</definedName>
    <definedName name="qwer" localSheetId="1">#REF!</definedName>
    <definedName name="qwer">#REF!</definedName>
    <definedName name="tipos">[1]Hoja1!$D$7:$D$9</definedName>
    <definedName name="_xlnm.Print_Titles" localSheetId="1">'PES - 1T 2021 '!$1:$7</definedName>
    <definedName name="xxxxxxx" localSheetId="0">#REF!</definedName>
    <definedName name="xxxxxxx" localSheetId="1">#REF!</definedName>
    <definedName name="xxxxxxx">#REF!</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43" i="21" l="1"/>
  <c r="AF85" i="21"/>
  <c r="AF84" i="21"/>
  <c r="AF83" i="21"/>
  <c r="AE83" i="21"/>
  <c r="AE84" i="21"/>
  <c r="AF82" i="21"/>
  <c r="AF193" i="21" l="1"/>
  <c r="AE193" i="21"/>
  <c r="AF192" i="21"/>
  <c r="AE192" i="21"/>
  <c r="AF191" i="21"/>
  <c r="AE191" i="21"/>
  <c r="AF190" i="21"/>
  <c r="AE190" i="21"/>
  <c r="AF189" i="21"/>
  <c r="AE189" i="21"/>
  <c r="AF188" i="21"/>
  <c r="AE188" i="21"/>
  <c r="AF187" i="21"/>
  <c r="AE187" i="21"/>
  <c r="AF186" i="21"/>
  <c r="AE186" i="21"/>
  <c r="AF185" i="21"/>
  <c r="AE185" i="21"/>
  <c r="AF184" i="21"/>
  <c r="AE184" i="21"/>
  <c r="AF183" i="21"/>
  <c r="AE183" i="21"/>
  <c r="AF182" i="21"/>
  <c r="AE182" i="21"/>
  <c r="AF181" i="21"/>
  <c r="AE181" i="21"/>
  <c r="AF180" i="21"/>
  <c r="AE180" i="21"/>
  <c r="AF179" i="21"/>
  <c r="AE179" i="21"/>
  <c r="AF178" i="21"/>
  <c r="AE178" i="21"/>
  <c r="AF177" i="21"/>
  <c r="AE177" i="21"/>
  <c r="AF176" i="21"/>
  <c r="AE176" i="21"/>
  <c r="AF175" i="21"/>
  <c r="AE175" i="21"/>
  <c r="AF174" i="21"/>
  <c r="AE174" i="21"/>
  <c r="AF173" i="21"/>
  <c r="AE173" i="21"/>
  <c r="AF172" i="21"/>
  <c r="AE172" i="21"/>
  <c r="AF171" i="21"/>
  <c r="AF170" i="21"/>
  <c r="AE170" i="21"/>
  <c r="AF169" i="21"/>
  <c r="AE169" i="21"/>
  <c r="AF168" i="21"/>
  <c r="AE168" i="21"/>
  <c r="AF167" i="21"/>
  <c r="AE167" i="21"/>
  <c r="AF166" i="21"/>
  <c r="AE166" i="21"/>
  <c r="AF165" i="21"/>
  <c r="AE165" i="21"/>
  <c r="AF164" i="21"/>
  <c r="AE164" i="21"/>
  <c r="AF163" i="21"/>
  <c r="AF162" i="21"/>
  <c r="AE162" i="21"/>
  <c r="AF161" i="21"/>
  <c r="AE161" i="21"/>
  <c r="AF160" i="21"/>
  <c r="AE160" i="21"/>
  <c r="AF159" i="21"/>
  <c r="AE159" i="21"/>
  <c r="AF158" i="21"/>
  <c r="AE158" i="21"/>
  <c r="AF157" i="21"/>
  <c r="AE157" i="21"/>
  <c r="AF156" i="21"/>
  <c r="AE156" i="21"/>
  <c r="AF155" i="21"/>
  <c r="AE155" i="21"/>
  <c r="AF154" i="21"/>
  <c r="AE154" i="21"/>
  <c r="AF153" i="21"/>
  <c r="AF152" i="21"/>
  <c r="AF151" i="21"/>
  <c r="AF150" i="21"/>
  <c r="AF149" i="21"/>
  <c r="AF148" i="21"/>
  <c r="AF147" i="21"/>
  <c r="AF146" i="21"/>
  <c r="AE146" i="21"/>
  <c r="AF145" i="21"/>
  <c r="AE145" i="21"/>
  <c r="AF144" i="21"/>
  <c r="AE144" i="21"/>
  <c r="AE143" i="21"/>
  <c r="AF142" i="21"/>
  <c r="AE142" i="21"/>
  <c r="AF141" i="21"/>
  <c r="AE141" i="21"/>
  <c r="AF140" i="21"/>
  <c r="AE140" i="21"/>
  <c r="AF139" i="21"/>
  <c r="AE139" i="21"/>
  <c r="AF138" i="21"/>
  <c r="AE138" i="21"/>
  <c r="AF137" i="21"/>
  <c r="AE137" i="21"/>
  <c r="AF136" i="21"/>
  <c r="AE136" i="21"/>
  <c r="AF135" i="21"/>
  <c r="AE135" i="21"/>
  <c r="AF134" i="21"/>
  <c r="AE134" i="21"/>
  <c r="AF133" i="21"/>
  <c r="AF132" i="21"/>
  <c r="AE132" i="21"/>
  <c r="AF131" i="21"/>
  <c r="AE131" i="21"/>
  <c r="AF130" i="21"/>
  <c r="AE130" i="21"/>
  <c r="AF129" i="21"/>
  <c r="AE129" i="21"/>
  <c r="AF128" i="21"/>
  <c r="AE128" i="21"/>
  <c r="AF127" i="21"/>
  <c r="AE127" i="21"/>
  <c r="AF126" i="21"/>
  <c r="AE126" i="21"/>
  <c r="AF125" i="21"/>
  <c r="AE125" i="21"/>
  <c r="AF124" i="21"/>
  <c r="AE124" i="21"/>
  <c r="AF123" i="21"/>
  <c r="AE123" i="21"/>
  <c r="AF122" i="21"/>
  <c r="AE122" i="21"/>
  <c r="AF121" i="21"/>
  <c r="AE121" i="21"/>
  <c r="AF120" i="21"/>
  <c r="AE120" i="21"/>
  <c r="AF119" i="21"/>
  <c r="AE119" i="21"/>
  <c r="AF118" i="21"/>
  <c r="AE118" i="21"/>
  <c r="AF117" i="21"/>
  <c r="AE117" i="21"/>
  <c r="AF116" i="21"/>
  <c r="AE116" i="21"/>
  <c r="AF115" i="21"/>
  <c r="AE115" i="21"/>
  <c r="AF114" i="21"/>
  <c r="AE114" i="21"/>
  <c r="AF113" i="21"/>
  <c r="AE113" i="21"/>
  <c r="AF112" i="21"/>
  <c r="AE112" i="21"/>
  <c r="AF111" i="21"/>
  <c r="AE111" i="21"/>
  <c r="AF110" i="21"/>
  <c r="AE110" i="21"/>
  <c r="AF109" i="21"/>
  <c r="AE109" i="21"/>
  <c r="AF108" i="21"/>
  <c r="AE108" i="21"/>
  <c r="AF107" i="21"/>
  <c r="AE107" i="21"/>
  <c r="AF106" i="21"/>
  <c r="AE106" i="21"/>
  <c r="AF105" i="21"/>
  <c r="AE105" i="21"/>
  <c r="AF104" i="21"/>
  <c r="AF103" i="21"/>
  <c r="AE103" i="21"/>
  <c r="AF102" i="21"/>
  <c r="AE102" i="21"/>
  <c r="AF100" i="21"/>
  <c r="AE100" i="21"/>
  <c r="AF99" i="21"/>
  <c r="AE99" i="21"/>
  <c r="AF98" i="21"/>
  <c r="AE98" i="21"/>
  <c r="AF97" i="21"/>
  <c r="AF96" i="21"/>
  <c r="AE96" i="21"/>
  <c r="AF93" i="21"/>
  <c r="AE92" i="21"/>
  <c r="AF90" i="21"/>
  <c r="AE90" i="21"/>
  <c r="AF89" i="21"/>
  <c r="AE89" i="21"/>
  <c r="AF88" i="21"/>
  <c r="AF87" i="21"/>
  <c r="AE86" i="21"/>
  <c r="AE85" i="21"/>
  <c r="AF81" i="21"/>
  <c r="AE81" i="21"/>
  <c r="AF78" i="21"/>
  <c r="AE78" i="21"/>
  <c r="AF77" i="21"/>
  <c r="AE77" i="21"/>
  <c r="AF76" i="21"/>
  <c r="AE76" i="21"/>
  <c r="AF75" i="21"/>
  <c r="AE75" i="21"/>
  <c r="AF74" i="21"/>
  <c r="AE74" i="21"/>
  <c r="AE73" i="21"/>
  <c r="V73" i="21"/>
  <c r="AF73" i="21" s="1"/>
  <c r="AF72" i="21"/>
  <c r="AE72" i="21"/>
  <c r="AF71" i="21"/>
  <c r="AE71" i="21"/>
  <c r="AF70" i="21"/>
  <c r="AF69" i="21"/>
  <c r="AF68" i="21"/>
  <c r="AF67" i="21"/>
  <c r="AF66" i="21"/>
  <c r="AE66" i="21"/>
  <c r="AF65" i="21"/>
  <c r="AE65" i="21"/>
  <c r="AF64" i="21"/>
  <c r="AE64" i="21"/>
  <c r="AF63" i="21"/>
  <c r="AE63" i="21"/>
  <c r="AF62" i="21"/>
  <c r="AE62" i="21"/>
  <c r="AF61" i="21"/>
  <c r="AE61" i="21"/>
  <c r="AF60" i="21"/>
  <c r="AE60" i="21"/>
  <c r="AF59" i="21"/>
  <c r="AF58" i="21"/>
  <c r="AF57" i="21"/>
  <c r="AF56" i="21"/>
  <c r="AF55" i="21"/>
  <c r="AE55" i="21"/>
  <c r="AF54" i="21"/>
  <c r="AE54" i="21"/>
  <c r="AF53" i="21"/>
  <c r="AE53" i="21"/>
  <c r="AF52" i="21"/>
  <c r="AE52" i="21"/>
  <c r="AF51" i="21"/>
  <c r="AF50" i="21"/>
  <c r="AE50" i="21"/>
  <c r="AF49" i="21"/>
  <c r="AE49" i="21"/>
  <c r="AF48" i="21"/>
  <c r="AE48" i="21"/>
  <c r="AF47" i="21"/>
  <c r="AE47" i="21"/>
  <c r="AF46" i="21"/>
  <c r="AE46" i="21"/>
  <c r="AF45" i="21"/>
  <c r="AE45" i="21"/>
  <c r="AF44" i="21"/>
  <c r="AE44" i="21"/>
  <c r="AF43" i="21"/>
  <c r="AE43" i="21"/>
  <c r="AF42" i="21"/>
  <c r="AE42" i="21"/>
  <c r="AF41" i="21"/>
  <c r="AE41" i="21"/>
  <c r="AF40" i="21"/>
  <c r="AE40" i="21"/>
  <c r="AF39" i="21"/>
  <c r="AE39" i="21"/>
  <c r="AF38" i="21"/>
  <c r="AE38" i="21"/>
  <c r="AF37" i="21"/>
  <c r="AE37" i="21"/>
  <c r="AF36" i="21"/>
  <c r="AE36" i="21"/>
  <c r="AF35" i="21"/>
  <c r="AE35" i="21"/>
  <c r="AF34" i="21"/>
  <c r="AE34" i="21"/>
  <c r="AF33" i="21"/>
  <c r="AE33" i="21"/>
  <c r="AF32" i="21"/>
  <c r="AE32" i="21"/>
  <c r="AF31" i="21"/>
  <c r="V30" i="21"/>
  <c r="AF30" i="21" s="1"/>
  <c r="AF29" i="21"/>
  <c r="AE29" i="21"/>
  <c r="AF28" i="21"/>
  <c r="AF27" i="21"/>
  <c r="AE27" i="21"/>
  <c r="AF26" i="21"/>
  <c r="AE26" i="21"/>
  <c r="AF25" i="21"/>
  <c r="AF24" i="21"/>
  <c r="AE24" i="21"/>
  <c r="AF23" i="21"/>
  <c r="AF22" i="21"/>
  <c r="AE22" i="21"/>
  <c r="AF21" i="21"/>
  <c r="AF19" i="21"/>
  <c r="AE19" i="21"/>
  <c r="AF18" i="21"/>
  <c r="AF17" i="21"/>
  <c r="AE17" i="21"/>
  <c r="AF16" i="21"/>
  <c r="AE16" i="21"/>
  <c r="AF15" i="21"/>
  <c r="AE15" i="21"/>
  <c r="AF14" i="21"/>
  <c r="AF13" i="21"/>
  <c r="AE13" i="21"/>
  <c r="AF12" i="21"/>
  <c r="AF11" i="21"/>
  <c r="AE11" i="21"/>
  <c r="AF10" i="21"/>
  <c r="AE10" i="21"/>
  <c r="AF9" i="21"/>
  <c r="AE9" i="21"/>
  <c r="AF8" i="21"/>
  <c r="AE8" i="21"/>
</calcChain>
</file>

<file path=xl/sharedStrings.xml><?xml version="1.0" encoding="utf-8"?>
<sst xmlns="http://schemas.openxmlformats.org/spreadsheetml/2006/main" count="1424" uniqueCount="730">
  <si>
    <r>
      <t xml:space="preserve">A continuación, se presenta el reporte de avance del plan de estratégico sectorial para el cuarto trimestre de 2020 a nivel de iniciativas, la información se distribuye de la siguiente manera teniendo en cuenta que la primera columna es la "A" de izquierda a derecha.
</t>
    </r>
    <r>
      <rPr>
        <b/>
        <sz val="11"/>
        <color theme="1"/>
        <rFont val="Calibri"/>
        <family val="2"/>
        <scheme val="minor"/>
      </rPr>
      <t>Columna A "Bases PND":</t>
    </r>
    <r>
      <rPr>
        <sz val="11"/>
        <color theme="1"/>
        <rFont val="Calibri"/>
        <family val="2"/>
        <scheme val="minor"/>
      </rPr>
      <t xml:space="preserve"> Se refiere al curso de acción del sector TIC para remover obstáculos y transformar las condiciones que hagan posible acelerar el crecimiento económico y la equidad de oportunidades correspondiente a las iniciativas dentro del Plan Nacional de Desarrollo 
</t>
    </r>
    <r>
      <rPr>
        <b/>
        <sz val="11"/>
        <color theme="1"/>
        <rFont val="Calibri"/>
        <family val="2"/>
        <scheme val="minor"/>
      </rPr>
      <t>Columna B "Líneas de Acción PND":</t>
    </r>
    <r>
      <rPr>
        <sz val="11"/>
        <color theme="1"/>
        <rFont val="Calibri"/>
        <family val="2"/>
        <scheme val="minor"/>
      </rPr>
      <t xml:space="preserve"> se definen las líneas estratégicas del Plan Estratégico del sector TIC a saber:
</t>
    </r>
    <r>
      <rPr>
        <b/>
        <sz val="11"/>
        <color theme="1"/>
        <rFont val="Calibri"/>
        <family val="2"/>
        <scheme val="minor"/>
      </rPr>
      <t>-Colombia se conecta:</t>
    </r>
    <r>
      <rPr>
        <sz val="11"/>
        <color theme="1"/>
        <rFont val="Calibri"/>
        <family val="2"/>
        <scheme val="minor"/>
      </rPr>
      <t xml:space="preserve"> masificación de la banda ancha e inclusión de todos los colombianos.
</t>
    </r>
    <r>
      <rPr>
        <b/>
        <sz val="11"/>
        <color theme="1"/>
        <rFont val="Calibri"/>
        <family val="2"/>
        <scheme val="minor"/>
      </rPr>
      <t>-Hacia una sociedad digital e industria 4.0:</t>
    </r>
    <r>
      <rPr>
        <sz val="11"/>
        <color theme="1"/>
        <rFont val="Calibri"/>
        <family val="2"/>
        <scheme val="minor"/>
      </rPr>
      <t xml:space="preserve"> Por una relación más eficiente, efectiva y transparente entre mercados, ciudadanos y Estado.
</t>
    </r>
    <r>
      <rPr>
        <b/>
        <sz val="11"/>
        <color theme="1"/>
        <rFont val="Calibri"/>
        <family val="2"/>
        <scheme val="minor"/>
      </rPr>
      <t>Columna C. "Objetivo de Desarrollo Sostenible relacionado":</t>
    </r>
    <r>
      <rPr>
        <sz val="11"/>
        <color theme="1"/>
        <rFont val="Calibri"/>
        <family val="2"/>
        <scheme val="minor"/>
      </rPr>
      <t xml:space="preserve"> conjunto de políticas para la adopción de medidas para poner fin a la pobreza, proteger el planeta y garantizar que todas las personas gocen de paz y prosperidad.
</t>
    </r>
    <r>
      <rPr>
        <b/>
        <sz val="11"/>
        <color theme="1"/>
        <rFont val="Calibri"/>
        <family val="2"/>
        <scheme val="minor"/>
      </rPr>
      <t>Columna D. “Eje”:</t>
    </r>
    <r>
      <rPr>
        <sz val="11"/>
        <color theme="1"/>
        <rFont val="Calibri"/>
        <family val="2"/>
        <scheme val="minor"/>
      </rPr>
      <t xml:space="preserve">
</t>
    </r>
    <r>
      <rPr>
        <b/>
        <sz val="11"/>
        <color theme="1"/>
        <rFont val="Calibri"/>
        <family val="2"/>
        <scheme val="minor"/>
      </rPr>
      <t>Eje Estratégico:</t>
    </r>
    <r>
      <rPr>
        <sz val="11"/>
        <color theme="1"/>
        <rFont val="Calibri"/>
        <family val="2"/>
        <scheme val="minor"/>
      </rPr>
      <t xml:space="preserve">
</t>
    </r>
    <r>
      <rPr>
        <b/>
        <sz val="11"/>
        <color theme="1"/>
        <rFont val="Calibri"/>
        <family val="2"/>
        <scheme val="minor"/>
      </rPr>
      <t>-Entorno TIC para el desarrollo digital:</t>
    </r>
    <r>
      <rPr>
        <sz val="11"/>
        <color theme="1"/>
        <rFont val="Calibri"/>
        <family val="2"/>
        <scheme val="minor"/>
      </rPr>
      <t xml:space="preserve"> Condiciones habilitantes que impulsan la inversión como vehículo para conectar a los colombianos y llevar los beneficios de las tecnologías a toda la población
</t>
    </r>
    <r>
      <rPr>
        <b/>
        <sz val="11"/>
        <color theme="1"/>
        <rFont val="Calibri"/>
        <family val="2"/>
        <scheme val="minor"/>
      </rPr>
      <t>-Inclusión Social Digital:</t>
    </r>
    <r>
      <rPr>
        <sz val="11"/>
        <color theme="1"/>
        <rFont val="Calibri"/>
        <family val="2"/>
        <scheme val="minor"/>
      </rPr>
      <t xml:space="preserve"> Mecanismos para que ningún colombiano se quede por fuera del entorno digital
</t>
    </r>
    <r>
      <rPr>
        <b/>
        <sz val="11"/>
        <color theme="1"/>
        <rFont val="Calibri"/>
        <family val="2"/>
        <scheme val="minor"/>
      </rPr>
      <t>-Ciudadanos y Hogares Empoderados del Entorno Digital:</t>
    </r>
    <r>
      <rPr>
        <sz val="11"/>
        <color theme="1"/>
        <rFont val="Calibri"/>
        <family val="2"/>
        <scheme val="minor"/>
      </rPr>
      <t xml:space="preserve"> Mecanismos para que los ciudadanos y los hogares hagan uso de los bienes y servicios digitales de todos los sectores de la economía y los territorios
</t>
    </r>
    <r>
      <rPr>
        <b/>
        <sz val="11"/>
        <color theme="1"/>
        <rFont val="Calibri"/>
        <family val="2"/>
        <scheme val="minor"/>
      </rPr>
      <t>-Transformación Digital Sectorial y Territorial:</t>
    </r>
    <r>
      <rPr>
        <sz val="11"/>
        <color theme="1"/>
        <rFont val="Calibri"/>
        <family val="2"/>
        <scheme val="minor"/>
      </rPr>
      <t xml:space="preserve"> Mecanismos para impulsar la transformación digital de los sectores de la economía y los territorios
</t>
    </r>
    <r>
      <rPr>
        <b/>
        <sz val="11"/>
        <color theme="1"/>
        <rFont val="Calibri"/>
        <family val="2"/>
        <scheme val="minor"/>
      </rPr>
      <t>Columna E “Estrategia”:</t>
    </r>
    <r>
      <rPr>
        <sz val="11"/>
        <color theme="1"/>
        <rFont val="Calibri"/>
        <family val="2"/>
        <scheme val="minor"/>
      </rPr>
      <t xml:space="preserve"> Define el plan de actuación con el que se logrará el objetivo de la iniciativa.
</t>
    </r>
    <r>
      <rPr>
        <b/>
        <sz val="11"/>
        <color theme="1"/>
        <rFont val="Calibri"/>
        <family val="2"/>
        <scheme val="minor"/>
      </rPr>
      <t xml:space="preserve">Columna F "Iniciativa": </t>
    </r>
    <r>
      <rPr>
        <sz val="11"/>
        <color theme="1"/>
        <rFont val="Calibri"/>
        <family val="2"/>
        <scheme val="minor"/>
      </rPr>
      <t xml:space="preserve">se relacionan las iniciativas del plan estratégico para la vigencia actual, se definen como el componente básico o módulo articulador del esquema de planeación estratégica adoptado por el Ministerio TIC, como cabeza de sector.
</t>
    </r>
    <r>
      <rPr>
        <b/>
        <sz val="11"/>
        <color theme="1"/>
        <rFont val="Calibri"/>
        <family val="2"/>
        <scheme val="minor"/>
      </rPr>
      <t>Columna G “Objetivo Iniciativa”:</t>
    </r>
    <r>
      <rPr>
        <sz val="11"/>
        <color theme="1"/>
        <rFont val="Calibri"/>
        <family val="2"/>
        <scheme val="minor"/>
      </rPr>
      <t xml:space="preserve"> Finalidad al que se desea lograr en el desarrollo de la iniciativa.
</t>
    </r>
    <r>
      <rPr>
        <b/>
        <sz val="11"/>
        <color theme="1"/>
        <rFont val="Calibri"/>
        <family val="2"/>
        <scheme val="minor"/>
      </rPr>
      <t xml:space="preserve">Columna H "Políticas de Gestión y Desempeño Institucional": </t>
    </r>
    <r>
      <rPr>
        <sz val="11"/>
        <color theme="1"/>
        <rFont val="Calibri"/>
        <family val="2"/>
        <scheme val="minor"/>
      </rPr>
      <t xml:space="preserve">Artículo 2.2.22.2.1 Políticas de Gestión y Desempeño Institucional. Las políticas de Desarrollo Administrativo de que trata la Ley 489 de 1998, formuladas por el Departamento Administrativo de 1;3 Función Pública y los demás líderes, se denominarán políticas de Gestión y Desempeño Institucional y comprenderán, entre otras, las siguientes: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12. Seguridad Digital
13. Defensa jurídica
14. Gestión del conocimiento y la innovación
15. Control interno
16. Seguimiento y evaluación del desempeño institucional
17. Mejora Normativa
Las Políticas de Gestión y Desempeño Institucional se regirán por las normas que las regulan o reglamentan y se implementarán a través de planes, programas, proyectos, metodologías y estrategias. 
</t>
    </r>
    <r>
      <rPr>
        <b/>
        <sz val="11"/>
        <color theme="1"/>
        <rFont val="Calibri"/>
        <family val="2"/>
        <scheme val="minor"/>
      </rPr>
      <t>Columna I:"Proceso MIG":</t>
    </r>
    <r>
      <rPr>
        <sz val="11"/>
        <color theme="1"/>
        <rFont val="Calibri"/>
        <family val="2"/>
        <scheme val="minor"/>
      </rPr>
      <t xml:space="preserve"> Proceso por el cual la iniciativa se clasifica dentro del Modelo Integrado de Gestión.
</t>
    </r>
    <r>
      <rPr>
        <b/>
        <sz val="11"/>
        <color theme="1"/>
        <rFont val="Calibri"/>
        <family val="2"/>
        <scheme val="minor"/>
      </rPr>
      <t>Columna J "Apropiación 2019":</t>
    </r>
    <r>
      <rPr>
        <sz val="11"/>
        <color theme="1"/>
        <rFont val="Calibri"/>
        <family val="2"/>
        <scheme val="minor"/>
      </rPr>
      <t xml:space="preserve"> Se relaciona la ejecución por iniciativa para la vigencia 2019.
</t>
    </r>
    <r>
      <rPr>
        <b/>
        <sz val="11"/>
        <color theme="1"/>
        <rFont val="Calibri"/>
        <family val="2"/>
        <scheme val="minor"/>
      </rPr>
      <t>Columna K "Ejecución 2019":</t>
    </r>
    <r>
      <rPr>
        <sz val="11"/>
        <color theme="1"/>
        <rFont val="Calibri"/>
        <family val="2"/>
        <scheme val="minor"/>
      </rPr>
      <t xml:space="preserve"> Se relaciona la ejecución por iniciativa para la vigencia 2019.
Columna L "Apropiación 2020": Se relaciona la ejecución por iniciativa para la vigencia 2020.
Columna M "Ejecución 2020": Se relaciona la ejecución por iniciativa para la vigencia 2020.
</t>
    </r>
    <r>
      <rPr>
        <b/>
        <sz val="11"/>
        <color theme="1"/>
        <rFont val="Calibri"/>
        <family val="2"/>
        <scheme val="minor"/>
      </rPr>
      <t>Columna N "Proyecto Fuente de Recursos vigencia 2020":</t>
    </r>
    <r>
      <rPr>
        <sz val="11"/>
        <color theme="1"/>
        <rFont val="Calibri"/>
        <family val="2"/>
        <scheme val="minor"/>
      </rPr>
      <t xml:space="preserve"> Se relaciona el proyecto de inversión que aporta recursos al desarrollo de cada iniciativa
</t>
    </r>
    <r>
      <rPr>
        <b/>
        <sz val="11"/>
        <color theme="1"/>
        <rFont val="Calibri"/>
        <family val="2"/>
        <scheme val="minor"/>
      </rPr>
      <t>Columna O “Producto de la Iniciativa”:</t>
    </r>
    <r>
      <rPr>
        <sz val="11"/>
        <color theme="1"/>
        <rFont val="Calibri"/>
        <family val="2"/>
        <scheme val="minor"/>
      </rPr>
      <t xml:space="preserve"> Se refiere al resultado puntual del logro al que se quiere llegar
</t>
    </r>
    <r>
      <rPr>
        <b/>
        <sz val="11"/>
        <color theme="1"/>
        <rFont val="Calibri"/>
        <family val="2"/>
        <scheme val="minor"/>
      </rPr>
      <t>Columna P "Indicador de la Iniciativa":</t>
    </r>
    <r>
      <rPr>
        <sz val="11"/>
        <color theme="1"/>
        <rFont val="Calibri"/>
        <family val="2"/>
        <scheme val="minor"/>
      </rPr>
      <t xml:space="preserve"> Se refiere al nombre de cada uno de los indicadores que muestran el cumplimiento de las iniciativas del Plan estratégico para el cuarto trimestre 2020.
</t>
    </r>
    <r>
      <rPr>
        <b/>
        <sz val="11"/>
        <color theme="1"/>
        <rFont val="Calibri"/>
        <family val="2"/>
        <scheme val="minor"/>
      </rPr>
      <t>Columna Q "Tipo de Indicador":</t>
    </r>
    <r>
      <rPr>
        <sz val="11"/>
        <color theme="1"/>
        <rFont val="Calibri"/>
        <family val="2"/>
        <scheme val="minor"/>
      </rPr>
      <t xml:space="preserve"> Forma en que se calculan los avances del indicador con respecto a la meta
</t>
    </r>
    <r>
      <rPr>
        <b/>
        <sz val="11"/>
        <color theme="1"/>
        <rFont val="Calibri"/>
        <family val="2"/>
        <scheme val="minor"/>
      </rPr>
      <t>-Acumulado:</t>
    </r>
    <r>
      <rPr>
        <sz val="11"/>
        <color theme="1"/>
        <rFont val="Calibri"/>
        <family val="2"/>
        <scheme val="minor"/>
      </rPr>
      <t xml:space="preserve"> mide el resultado obtenido en una fecha determinada, incluyendo en el cálculo cuatrienal los resultados de los años anteriores.
</t>
    </r>
    <r>
      <rPr>
        <b/>
        <sz val="11"/>
        <color theme="1"/>
        <rFont val="Calibri"/>
        <family val="2"/>
        <scheme val="minor"/>
      </rPr>
      <t xml:space="preserve">-Capacidad: </t>
    </r>
    <r>
      <rPr>
        <sz val="11"/>
        <color theme="1"/>
        <rFont val="Calibri"/>
        <family val="2"/>
        <scheme val="minor"/>
      </rPr>
      <t xml:space="preserve">Centran la atención entre el punto de partida (línea base) y el punto esperado de llegada (meta)
</t>
    </r>
    <r>
      <rPr>
        <b/>
        <sz val="11"/>
        <color theme="1"/>
        <rFont val="Calibri"/>
        <family val="2"/>
        <scheme val="minor"/>
      </rPr>
      <t>-Flujo:</t>
    </r>
    <r>
      <rPr>
        <sz val="11"/>
        <color theme="1"/>
        <rFont val="Calibri"/>
        <family val="2"/>
        <scheme val="minor"/>
      </rPr>
      <t xml:space="preserve"> Miden los logros que se repiten cada año y a lo largo de este, sin que los resultados de este afecten los del año anterior o el siguiente.
</t>
    </r>
    <r>
      <rPr>
        <b/>
        <sz val="11"/>
        <color theme="1"/>
        <rFont val="Calibri"/>
        <family val="2"/>
        <scheme val="minor"/>
      </rPr>
      <t>-Reducción:</t>
    </r>
    <r>
      <rPr>
        <sz val="11"/>
        <color theme="1"/>
        <rFont val="Calibri"/>
        <family val="2"/>
        <scheme val="minor"/>
      </rPr>
      <t xml:space="preserve"> Miden los esfuerzos de un sector o entidad por disminuir un valor que se tiene a una fecha determinada.
</t>
    </r>
    <r>
      <rPr>
        <b/>
        <sz val="11"/>
        <color theme="1"/>
        <rFont val="Calibri"/>
        <family val="2"/>
        <scheme val="minor"/>
      </rPr>
      <t xml:space="preserve">Columna R "Línea base": </t>
    </r>
    <r>
      <rPr>
        <sz val="11"/>
        <color theme="1"/>
        <rFont val="Calibri"/>
        <family val="2"/>
        <scheme val="minor"/>
      </rPr>
      <t xml:space="preserve">Punto de referencia a partir del cual, se puede medir el cambio que genera la intervención pública.
</t>
    </r>
    <r>
      <rPr>
        <b/>
        <sz val="11"/>
        <color theme="1"/>
        <rFont val="Calibri"/>
        <family val="2"/>
        <scheme val="minor"/>
      </rPr>
      <t xml:space="preserve">Columna S "Meta 2019": </t>
    </r>
    <r>
      <rPr>
        <sz val="11"/>
        <color theme="1"/>
        <rFont val="Calibri"/>
        <family val="2"/>
        <scheme val="minor"/>
      </rPr>
      <t xml:space="preserve">Se refiere a las unidades a entregar asociadas al cumplimiento del indicador para la vigencia 2019.
</t>
    </r>
    <r>
      <rPr>
        <b/>
        <sz val="11"/>
        <color theme="1"/>
        <rFont val="Calibri"/>
        <family val="2"/>
        <scheme val="minor"/>
      </rPr>
      <t>Columna T "Avance 4T-2019":</t>
    </r>
    <r>
      <rPr>
        <sz val="11"/>
        <color theme="1"/>
        <rFont val="Calibri"/>
        <family val="2"/>
        <scheme val="minor"/>
      </rPr>
      <t xml:space="preserve"> Se refiere al avance entregado acumulado o sin acumular (dependiendo del tipo de indicador) para la vigencia 2019.
</t>
    </r>
    <r>
      <rPr>
        <b/>
        <sz val="11"/>
        <color theme="1"/>
        <rFont val="Calibri"/>
        <family val="2"/>
        <scheme val="minor"/>
      </rPr>
      <t>Columna U "Meta 2020":</t>
    </r>
    <r>
      <rPr>
        <sz val="11"/>
        <color theme="1"/>
        <rFont val="Calibri"/>
        <family val="2"/>
        <scheme val="minor"/>
      </rPr>
      <t xml:space="preserve"> Se refiere a las unidades a entregar asociadas al cumplimiento del indicador para la vigencia 2020.
Columna V "Avance 4T-2020": Se refiere al avance entregado acumulado o sin acumular (dependiendo del tipo de indicador) para la vigencia 2020.
</t>
    </r>
    <r>
      <rPr>
        <b/>
        <sz val="11"/>
        <color theme="1"/>
        <rFont val="Calibri"/>
        <family val="2"/>
        <scheme val="minor"/>
      </rPr>
      <t>Columna W "Meta 2021":</t>
    </r>
    <r>
      <rPr>
        <sz val="11"/>
        <color theme="1"/>
        <rFont val="Calibri"/>
        <family val="2"/>
        <scheme val="minor"/>
      </rPr>
      <t xml:space="preserve"> Se refiere a las unidades a entregar asociadas al cumplimiento del indicador para la vigencia 2021.
</t>
    </r>
    <r>
      <rPr>
        <b/>
        <sz val="11"/>
        <color theme="1"/>
        <rFont val="Calibri"/>
        <family val="2"/>
        <scheme val="minor"/>
      </rPr>
      <t xml:space="preserve">Columna X "Meta 2022": </t>
    </r>
    <r>
      <rPr>
        <sz val="11"/>
        <color theme="1"/>
        <rFont val="Calibri"/>
        <family val="2"/>
        <scheme val="minor"/>
      </rPr>
      <t xml:space="preserve">Se refiere a las unidades a entregar asociadas al cumplimiento del indicador para la vigencia 2022.
</t>
    </r>
    <r>
      <rPr>
        <b/>
        <sz val="11"/>
        <color theme="1"/>
        <rFont val="Calibri"/>
        <family val="2"/>
        <scheme val="minor"/>
      </rPr>
      <t>Columna Y "Meta Cuatrienio":</t>
    </r>
    <r>
      <rPr>
        <sz val="11"/>
        <color theme="1"/>
        <rFont val="Calibri"/>
        <family val="2"/>
        <scheme val="minor"/>
      </rPr>
      <t xml:space="preserve"> Se refiere a las unidades acumuladas a entregar asociadas al cumplimiento del indicador para el cuatrienio.
</t>
    </r>
    <r>
      <rPr>
        <b/>
        <sz val="11"/>
        <color theme="1"/>
        <rFont val="Calibri"/>
        <family val="2"/>
        <scheme val="minor"/>
      </rPr>
      <t>Columna Z: "Avance Cuatrienio":</t>
    </r>
    <r>
      <rPr>
        <sz val="11"/>
        <color theme="1"/>
        <rFont val="Calibri"/>
        <family val="2"/>
        <scheme val="minor"/>
      </rPr>
      <t xml:space="preserve"> Se refiere al avance acumulado entregado para el cuatrienio.
</t>
    </r>
    <r>
      <rPr>
        <b/>
        <sz val="11"/>
        <color theme="1"/>
        <rFont val="Calibri"/>
        <family val="2"/>
        <scheme val="minor"/>
      </rPr>
      <t>Columna AA "Dependencia responsable":</t>
    </r>
    <r>
      <rPr>
        <sz val="11"/>
        <color theme="1"/>
        <rFont val="Calibri"/>
        <family val="2"/>
        <scheme val="minor"/>
      </rPr>
      <t xml:space="preserve"> Corresponde a la dependencia o entidad asociada al cumplimiento de cada una de las iniciativas del Plan Estratégico.</t>
    </r>
  </si>
  <si>
    <t>Bases PND</t>
  </si>
  <si>
    <t>Líneas de Acción PND</t>
  </si>
  <si>
    <t>Objetivo de Desarrollo Sostenible relacionado</t>
  </si>
  <si>
    <t>Eje</t>
  </si>
  <si>
    <t>Estrategia</t>
  </si>
  <si>
    <t>Iniciativa</t>
  </si>
  <si>
    <t>Objetivo Iniciativa</t>
  </si>
  <si>
    <t>Política de Gestión y Desempeño Institucional</t>
  </si>
  <si>
    <t>Proceso MIG</t>
  </si>
  <si>
    <t>Apropiación 2019</t>
  </si>
  <si>
    <t>Ejecución 2019</t>
  </si>
  <si>
    <t>Proyecto Fuente de Recursos vigencia 2020</t>
  </si>
  <si>
    <t>Producto de la Iniciativa</t>
  </si>
  <si>
    <t>Indicador de la Iniciativa</t>
  </si>
  <si>
    <t>Tipo de Indicador</t>
  </si>
  <si>
    <t>Línea Base</t>
  </si>
  <si>
    <t>Meta 2019</t>
  </si>
  <si>
    <t>Avance 2019</t>
  </si>
  <si>
    <t>Meta 2020</t>
  </si>
  <si>
    <t>Avance 2020</t>
  </si>
  <si>
    <t>Meta 2021</t>
  </si>
  <si>
    <t>Avance 2021</t>
  </si>
  <si>
    <t>Avance Cualitativo 2021</t>
  </si>
  <si>
    <t>Meta 2022</t>
  </si>
  <si>
    <t>Avance 2022</t>
  </si>
  <si>
    <t>Avance Cualitativo 2022</t>
  </si>
  <si>
    <t>Meta Cuatrienio</t>
  </si>
  <si>
    <t xml:space="preserve">Avance Cuatrienio </t>
  </si>
  <si>
    <t>Dependencia Responsable</t>
  </si>
  <si>
    <t>Pacto por la transformación digital de Colombia</t>
  </si>
  <si>
    <t>Colombia se conecta: masificación de la banda ancha e inclusión de todos los colombianos.</t>
  </si>
  <si>
    <t>No relacionado</t>
  </si>
  <si>
    <t>1.1: Entorno TIC para el Desarrollo Digital</t>
  </si>
  <si>
    <t>Aumentar la eficiencia institucional del sector TIC</t>
  </si>
  <si>
    <t xml:space="preserve">Vigilancia y control integral del sector telecomunicaciones móvil, no móvil, radiodifusión sonora, televisión y al sector de servicios Postales. </t>
  </si>
  <si>
    <t xml:space="preserve">Fortalecer la inspección, vigilancia y control de las obligaciones legales, reglamentarias y regulatorias a cargo de los prestadores de servicios de telecomunicaciones móviles, no móviles radiodifusión sonora y televisión, así como al sector de servicios postales.  </t>
  </si>
  <si>
    <t>Vigilancia y Control</t>
  </si>
  <si>
    <t>C-2301-0400-11 - Análisis y control en los servicios de telecomunicaciones y servicios postales a nivel nacional. 
 C-2301-0400-26 - Fortalecimiento y modernización del modelo de inspección, vigilancia y control del sector TIC. Nacional</t>
  </si>
  <si>
    <t>Informe de análisis de cumplimiento del régimen normativo por materias y por sector.</t>
  </si>
  <si>
    <t>Documento de análisis respecto del cumplimiento del régimen normativo por materias y por sector generado</t>
  </si>
  <si>
    <t>Acumulado</t>
  </si>
  <si>
    <t xml:space="preserve">2.3 Dirección de Vigilancia, Inspección y Control </t>
  </si>
  <si>
    <t>Acto Administrativo - Vigilancia Preventiva y documentos de análisis de Vigilancia Preventiva generado</t>
  </si>
  <si>
    <t>Acto administrativo - Vigilancia Preventiva expedido y un documento de análisis por vigencia generado.</t>
  </si>
  <si>
    <t>Modelo de inspección, vigilancia y control preventivo y predictivo basado en analítica de datos</t>
  </si>
  <si>
    <t>Modelo de inspección, vigilancia y control preventivo y predictivo basado en analítica de datos implementado</t>
  </si>
  <si>
    <t xml:space="preserve">Solución tecnológica para el análisis predictivo del cumplimiento de obligaciones por parte de los prestadores de servicios TIC y servicios postales </t>
  </si>
  <si>
    <t>Solución tecnológica definida y diseñada</t>
  </si>
  <si>
    <t>Solución tecnológica desarrollada</t>
  </si>
  <si>
    <t>9.c. Aumentar de forma significativa el acceso a la tecnología de la información y las comunicaciones y esforzarse por facilitar el acceso universal y asequible a Internet en los países menos adelantados a más tardar en 2020 (MinTIC-Líder).</t>
  </si>
  <si>
    <t>Aumentar la eficiencia institucional del sector TIC
Focalizar las inversiones para el cierre efectivo de la brecha digital y vincular al sector</t>
  </si>
  <si>
    <t xml:space="preserve">Fortalecimiento del sector TIC y Postal </t>
  </si>
  <si>
    <t xml:space="preserve">Generar lineamientos de política y estrategias enfocadas a mejorar la competitividad del sector, contribuyendo a la disminución de la brecha digital e implementando planes sectoriales de modernización, simplificación normativa y eliminación de barreras de entrada. </t>
  </si>
  <si>
    <t>01. Planeación Institucional.
09. Racionalización de trámites.
17. Mejora Normativa</t>
  </si>
  <si>
    <t>Gestión de la Industria de Comunicaciones</t>
  </si>
  <si>
    <t xml:space="preserve">C-2301-0400-16 - Generación de políticas y estrategias dirigidas a mejorar la competitividad de la industria de comunicaciones nacional </t>
  </si>
  <si>
    <t>Actualización normativa del sector TIC y sector Postal</t>
  </si>
  <si>
    <t>Actualización normativa</t>
  </si>
  <si>
    <t>2.2 Dirección de Industria de Comunicaciones</t>
  </si>
  <si>
    <t>Oferta de espectro para telecomunicaciones móviles</t>
  </si>
  <si>
    <t>Espectro ofertado (MHz)</t>
  </si>
  <si>
    <t xml:space="preserve">Asignación de espectro para emisoras comunitarias y comerciales </t>
  </si>
  <si>
    <t>Proceso de selección</t>
  </si>
  <si>
    <t xml:space="preserve">Plan de Modernización del sector postal 2020-2024 </t>
  </si>
  <si>
    <t xml:space="preserve">Líneas de acción implementadas </t>
  </si>
  <si>
    <t>Garantizar la TV y radio pública</t>
  </si>
  <si>
    <t xml:space="preserve">Fortalecimiento de la programación de la radio pública </t>
  </si>
  <si>
    <t>C-2302-0400-22 - Fortalecimiento de los contenidos que se emiten a través de las plataformas de la radio pública nacional</t>
  </si>
  <si>
    <t xml:space="preserve">Contenidos para las plataformas de emisoras nacionales descentralizadas </t>
  </si>
  <si>
    <t>Horas de contenidos al aire y especiales, nacionales y descentralizados generados</t>
  </si>
  <si>
    <t>6 ES RTVC - RADIO Y TELEVISIÓN DE COLOMBIA</t>
  </si>
  <si>
    <t>Fortalecimiento de la radio publica nacional</t>
  </si>
  <si>
    <t>Fortalecer la radio pública, a través de nuevo despliegue de infraestructura.</t>
  </si>
  <si>
    <t>07. Servicio al ciudadano.</t>
  </si>
  <si>
    <t>C-2301-0400-17 - Extensión, descentralización y cobertura de la radio pública nacional</t>
  </si>
  <si>
    <t>Estaciones y estudios de radiodifusión en funcionamiento</t>
  </si>
  <si>
    <t>Capacidad</t>
  </si>
  <si>
    <t>Focalizar las inversiones para el cierre efectivo de la brecha digital y vincular al sector</t>
  </si>
  <si>
    <t>Implementación del Sistema Nacional de Telecomunicaciones de Emergencias</t>
  </si>
  <si>
    <t>Fortalecer a las entidades del Sistema Nacional de Gestión del Riesgo de Desastres en sus sistemas de comunicaciones</t>
  </si>
  <si>
    <t>Servicio de asistencia técnica para las entidades del Sistema Nacional de Gestión del Riesgo de Desastres</t>
  </si>
  <si>
    <t>Entidades beneficiadas</t>
  </si>
  <si>
    <t xml:space="preserve">Porcentaje de avance en la ejecución del proyecto de implementación de la Red Nacional de Telecomunicaciones de Emergencias en bandas bajas </t>
  </si>
  <si>
    <t>Servicio de apoyo financiero para entidades del Sistema Nacional de Gestión del Riesgo de Desastres</t>
  </si>
  <si>
    <t>Proyectos financiados</t>
  </si>
  <si>
    <t>Fortalecimiento de la televisión pública Nacional y Regional</t>
  </si>
  <si>
    <t>Implementar contenidos multiplataforma que fortalezcan la TV pública a través del conocimiento del entorno y análisis de las audiencias</t>
  </si>
  <si>
    <t>08. Participación ciudadana en la gestión pública.</t>
  </si>
  <si>
    <t>Uso y Apropiación de las TIC</t>
  </si>
  <si>
    <t>C-2302-0400-14 - Fortalecimiento del modelo convergente de la televisión pública regional y nacional</t>
  </si>
  <si>
    <t xml:space="preserve">Contenidos multiplataforma producidos y coproducidos </t>
  </si>
  <si>
    <t xml:space="preserve">2. VICEMINISTERIO DE CONECTIVIDAD </t>
  </si>
  <si>
    <t xml:space="preserve">Talleres de formación </t>
  </si>
  <si>
    <t xml:space="preserve">Número de talleres en temas relacionados con el modelo de convergencia de la TV </t>
  </si>
  <si>
    <t xml:space="preserve">Estudios de medición de audiencias </t>
  </si>
  <si>
    <t xml:space="preserve">Estudios e informes de medición de audiencias e impacto de contenidos entregados y socializados </t>
  </si>
  <si>
    <t xml:space="preserve">Estrategia de divulgación de TDT </t>
  </si>
  <si>
    <t xml:space="preserve">Capacitaciones en temas relacionados con el modelo de convergencia de la TV  </t>
  </si>
  <si>
    <t>Hacia una sociedad digital e industria 4.0: Por una relación más eficiente, efectiva y transparente entre mercados, ciudadanos y Estado.</t>
  </si>
  <si>
    <t>Fortalecimiento del Operador Postal Oficial</t>
  </si>
  <si>
    <t>Desarrollar estrategias que fortalezcan al Operador Postal como prestador de servicios que aporten al desarrollo del sector.</t>
  </si>
  <si>
    <t>01. Planeación Institucional.</t>
  </si>
  <si>
    <t>N.A</t>
  </si>
  <si>
    <t>Documento de conclusiones normativas sobre la agenda regulatoria</t>
  </si>
  <si>
    <t>% Avance de la agenda regulatoria</t>
  </si>
  <si>
    <t>6. ES SPN Servicios Postales Nacionales</t>
  </si>
  <si>
    <t>Estrategia de marca</t>
  </si>
  <si>
    <t>Estrategia de Marca Elaborada</t>
  </si>
  <si>
    <t>Flujo</t>
  </si>
  <si>
    <t>Informe de Envíos Movilizados E-commerce</t>
  </si>
  <si>
    <t>Piezas movilizadas de E-commerce</t>
  </si>
  <si>
    <t xml:space="preserve">Incremento en las piezas movilizadas de E-commerce resultante de acciones de fortalecimiento. </t>
  </si>
  <si>
    <t xml:space="preserve">Informe de Integración de servicios y Cobertura Puntos Aliados Comerciales </t>
  </si>
  <si>
    <t>Cobertura en Puntos del Operador Postal Oficial</t>
  </si>
  <si>
    <t>Informe de Arquitectura de Marca</t>
  </si>
  <si>
    <t xml:space="preserve">Arquitectura de Marca Elaborada </t>
  </si>
  <si>
    <t xml:space="preserve">Informe Renovación Seguridad Electrónica Centrales de Tratamiento Postal </t>
  </si>
  <si>
    <t xml:space="preserve">Seguridad Electrónica Renovada en Central de Tratamiento Postal (CTP) </t>
  </si>
  <si>
    <t xml:space="preserve">Informe Renovación Seguridad Electrónica Centros Operativos </t>
  </si>
  <si>
    <t xml:space="preserve">Seguridad Electrónica Renovada en Centros Operativos (CO) </t>
  </si>
  <si>
    <t xml:space="preserve">Informe Renovación Seguridad Electrónica Puntos de Venta </t>
  </si>
  <si>
    <t xml:space="preserve">Seguridad Electrónica Renovada en Puntos De Venta (PDV) </t>
  </si>
  <si>
    <t xml:space="preserve">Reporte de implementación de adquisición e implementación de herramientas para fortalecer la seguridad perimetral (Firewall), en la web (WAF) y en el correo (Office 365) </t>
  </si>
  <si>
    <t xml:space="preserve">Implementación de herramientas tecnológicas </t>
  </si>
  <si>
    <t xml:space="preserve">Documento con revisión y ajustes a las políticas de la seguridad informática </t>
  </si>
  <si>
    <t xml:space="preserve">Fortalecimiento Políticas de Seguridad </t>
  </si>
  <si>
    <t>Colombia se conecta: masificación de la banda ancha e inclusión de todos los colombianos.
 Hacia una sociedad digital e industria 4.0: Por una relación más eficiente, efectiva y transparente entre mercados, ciudadanos y Estado.</t>
  </si>
  <si>
    <t>Acompañamiento a las iniciativas de las entidades territoriales en el marco del Sistema General de Regalías</t>
  </si>
  <si>
    <t>Fortalecer la inversión del sector TIC a través de los recursos del Sistema General de Regalías</t>
  </si>
  <si>
    <t>Asistencia técnica a entidades territoriales en el marco del Sistema General de Regalías - SGR</t>
  </si>
  <si>
    <t>Número de asistencias técnicas realizadas a entidades territoriales</t>
  </si>
  <si>
    <t>Stock</t>
  </si>
  <si>
    <t>1. DESPACHO MINISTRO</t>
  </si>
  <si>
    <t>Apoyo a operadores públicos del servicio de televisión a nivel nacional</t>
  </si>
  <si>
    <t>Aumentar la capacidad en la prestación del servicio público de televisión</t>
  </si>
  <si>
    <t>C-2301-0400-25 - Apoyo a operadores públicos del servicio de televisión</t>
  </si>
  <si>
    <t>Financiación de la TV Educativa y cultural a cargo del Estado.</t>
  </si>
  <si>
    <t>Operadores públicos financiados</t>
  </si>
  <si>
    <t>Programa de conectividad social sostenible</t>
  </si>
  <si>
    <t>Optimización del posicionamiento, uso y apropiación del servicio público de televisión a nivel nacional</t>
  </si>
  <si>
    <t>Mejorar el posicionamiento, uso y apropiación del servicio público de televisión</t>
  </si>
  <si>
    <t>Lineamientos técnicos y comprobación sobre los niveles de calidad de televisión abierta</t>
  </si>
  <si>
    <t>Documentos de comprobación de los niveles de calidad de televisión abierta elaborados</t>
  </si>
  <si>
    <t>6 ES ANE - AGENCIA NACIONAL DEL ESPECTRO</t>
  </si>
  <si>
    <t>Estaciones de monitoreo fijo</t>
  </si>
  <si>
    <t>Estaciones de monitoreo fijo en funcionamiento</t>
  </si>
  <si>
    <t>Información producto del seguimiento a la implementación de la TDT.</t>
  </si>
  <si>
    <t>Informes de seguimiento de la cobertura de los operadores de TDT</t>
  </si>
  <si>
    <t>4.a. Construir y adecuar instalaciones escolares que respondan a las necesidades de los niños y las personas discapacitadas y tengan en cuenta las cuestiones de género, y que ofrezcan entornos de aprendizaje seguros, no violentos, inclusivos y eficaces para todos.
13.2. Incorporar medidas relativas al cambio climático en las políticas, estrategias y planes nacionales.</t>
  </si>
  <si>
    <t>Facilitar el acceso y uso de las tecnologías de la información y las comunicaciones (TIC) en todo el territorio nacional - Computadores para Educar</t>
  </si>
  <si>
    <t>Incrementar la dotación de terminales de cómputo, capacitación de docentes y recuperación de equipos obsoletos en las sedes educativas oficiales a nivel nacional</t>
  </si>
  <si>
    <t>C-2301-0400-14 - Apoyo financiero para el suministro de terminales a nivel nacional</t>
  </si>
  <si>
    <t>Servicio de apoyo en tecnologías de la información y las comunicaciones para la educación básica, primaria y secundaria</t>
  </si>
  <si>
    <t xml:space="preserve">Estudiantes de sedes educativas oficiales beneficiados con el servicio de apoyo en tecnologías de la información y las comunicaciones para la educación. </t>
  </si>
  <si>
    <t>6 ES CPE - COMPUTADORES PARA EDUCAR</t>
  </si>
  <si>
    <t>Relación de estudiantes por terminal de cómputo</t>
  </si>
  <si>
    <t>Terminales de cómputo con contenidos digitales entregadas a sedes educativas</t>
  </si>
  <si>
    <t>Terminales de cómputo con contenidos digitales entregadas a sedes educativas para uso de docentes</t>
  </si>
  <si>
    <t>Requerimientos técnicos atendidos</t>
  </si>
  <si>
    <t>Servicio de educación para el trabajo en temas de uso pedagógico de tecnologías de la información y las comunicaciones</t>
  </si>
  <si>
    <t>Docentes formados en uso pedagógico de tecnologías de la información y las comunicaciones</t>
  </si>
  <si>
    <t>Eventos de socialización de experiencias exitosas en el uso práctico de las tecnologías de la información en la educación</t>
  </si>
  <si>
    <t>Personas capacitadas</t>
  </si>
  <si>
    <t>Servicio de recolección y gestión de residuos electrónicos</t>
  </si>
  <si>
    <t>Residuos electrónicos dispuestos correctamente (Demanufactura)</t>
  </si>
  <si>
    <t>Equipos obsoletos retomados</t>
  </si>
  <si>
    <t>Servicio de educación informal para la adecuada disposición de residuos de aparatos eléctricos y electrónicos</t>
  </si>
  <si>
    <t>Personas de la comunidad capacitadas en la correcta disposición de residuos de aparatos eléctricos y electrónicos</t>
  </si>
  <si>
    <t xml:space="preserve">Servicio de apoyo en tecnologías de la información y las comunicaciones para la educación básica, primaria y secundaria </t>
  </si>
  <si>
    <t xml:space="preserve">Sedes educativas oficiales con acceso a terminales de cómputo y contenidos digitales </t>
  </si>
  <si>
    <t>9.c. Aumentar de forma significativa el acceso a la tecnología de la información y las comunicaciones y esforzarse por facilitar el acceso universal y asequible a Internet en los países menos adelantados a más tardar en 2020.</t>
  </si>
  <si>
    <t>Gestión Integral del Espectro Radioeléctrico</t>
  </si>
  <si>
    <t>Disponibilidad de Espectro</t>
  </si>
  <si>
    <t>Diseñar y formular propuestas, planes y programas para la administración del espectro mediante la planeación y asesoría técnica, contribuyendo con la disponibilidad de dicho recurso para los servicios de radiocomunicaciones.</t>
  </si>
  <si>
    <t>Servicio de información de espectro radioeléctrico</t>
  </si>
  <si>
    <t>Actualizaciones al Cuadro Nacional de Atribución de Bandas de Frecuencia</t>
  </si>
  <si>
    <t xml:space="preserve">Servicio de información de espectro radioeléctrico </t>
  </si>
  <si>
    <t xml:space="preserve">Número de estudios de atribución de espectro elaborados </t>
  </si>
  <si>
    <t xml:space="preserve">Porcentaje de cuadros de característica técnicas de red elaborados </t>
  </si>
  <si>
    <t xml:space="preserve">Número de planes técnicos de radiodifusión sonora modificados </t>
  </si>
  <si>
    <t xml:space="preserve">Número de estudios de gestión de espectro entregados al MinTIC </t>
  </si>
  <si>
    <t>Uso Legal del Espectro</t>
  </si>
  <si>
    <t>Propender por el uso legal y libre de interferencias del espectro radioeléctrico y favorecer el despliegue de infraestructura en telecomunicaciones y mantener informada a la ciudadanía sobre los niveles de campos electromagnéticos.</t>
  </si>
  <si>
    <t>Servicio de monitoreo en espectro</t>
  </si>
  <si>
    <t>Estaciones de monitoreo de espectro en funcionamiento</t>
  </si>
  <si>
    <t>Visitas de Monitoreo Realizadas</t>
  </si>
  <si>
    <t>Documentos de lineamientos técnicos</t>
  </si>
  <si>
    <t>Documentos de lineamientos técnicos elaborados</t>
  </si>
  <si>
    <t xml:space="preserve">Documentos de lineamientos técnicos </t>
  </si>
  <si>
    <t xml:space="preserve">Aumentar la cantidad de PRST ajustados sin activar proceso sancionatorio (Efectividad del modelo preventivo en vigilancia y control) </t>
  </si>
  <si>
    <t xml:space="preserve">Servicio de monitoreo en espectro </t>
  </si>
  <si>
    <t xml:space="preserve">Tiempo promedio de atención de casos relacionados con los procedimientos de monitoreo y visitas técnicas del espectro in situ (semanas) </t>
  </si>
  <si>
    <t xml:space="preserve">Número de antenas de telecomunicaciones "conformes" publicadas. </t>
  </si>
  <si>
    <t xml:space="preserve">Número de mapas de niveles de campos electromagnéticos publicados </t>
  </si>
  <si>
    <t>Condiciones de portabilidad numérica móvil y compensación automática por llamadas caídas</t>
  </si>
  <si>
    <t>Revisar las disposiciones incluidas en el Régimen de Protección de los derechos de los usuarios asociadas a la portabilidad numérica móvil y a la compensación por fallas en el servicio de voz móvil.</t>
  </si>
  <si>
    <t>Propuesta Regulatoria</t>
  </si>
  <si>
    <t>Medida Regulatoria</t>
  </si>
  <si>
    <t>6 ES CRC - Comisión de Regulación de Comunicaciones</t>
  </si>
  <si>
    <t>Definición de los mercados relevantes en el sector postal</t>
  </si>
  <si>
    <t>Desarrollar e implementar un marco analítico formal para caracterizar la competencia en los mercados relevantes postales en Colombia.</t>
  </si>
  <si>
    <t xml:space="preserve"> Revisión del régimen de acceso, uso e interconexión </t>
  </si>
  <si>
    <t xml:space="preserve">Revisión y actualización del Régimen de Acceso, Uso e interconexión de Redes de Telecomunicaciones, teniendo en cuenta las lecciones aprendidas de su aplicación, la evolución tecnológica, la transformación del ecosistema del negocio TIC y el enfoque de simplificación normativa. </t>
  </si>
  <si>
    <t>Análisis del mercado de servicios de envío masivo, con el fin de evaluar la necesidad de imponer algunas reglas mínimas de comportamiento para los impositores de modo tal que se prevenga el ejercicio de dicho poder de mercado en contra de los oferentes de la industria.</t>
  </si>
  <si>
    <t xml:space="preserve"> Modelo de vigilancia y control con enfoque preventivo </t>
  </si>
  <si>
    <t xml:space="preserve">Generar un marco de acción enfocado en la eficiencia, economía y eficacia para el desarrollo de la facultad de vigilancia, control y seguimiento a cargo de la CRC, a través de estrategias de mejoramiento, entendimiento y responsabilidad por parte de los regulados y agentes del sector audiovisual. </t>
  </si>
  <si>
    <t>Documento del modelo</t>
  </si>
  <si>
    <t>Acto Administrativo Expedido</t>
  </si>
  <si>
    <t>Programa de despliegue de la red de última milla en los municipios del país</t>
  </si>
  <si>
    <t>Desarrollo TDT Fase V.</t>
  </si>
  <si>
    <t>Soportar la plataforma tecnológica para llegar al mayor número de personas con contenidos de la mejor calidad a través de diversas pantallas.</t>
  </si>
  <si>
    <t>Infraestructura estable, moderna y convergente (Servicio de Televisión Digital)</t>
  </si>
  <si>
    <t>1.2: Inclusión Social Digital</t>
  </si>
  <si>
    <t>Acceso universal sostenible</t>
  </si>
  <si>
    <t>Transición de Zonas WiFi</t>
  </si>
  <si>
    <t>Identificar alternativas que permitan establecer una estrategia de transición del proyecto.</t>
  </si>
  <si>
    <t>05. Transparencia, acceso a la información pública y lucha contra la corrupción.
08. Participación ciudadana en la gestión pública.</t>
  </si>
  <si>
    <t>Uso y Apropiación de las TIC
Gestión de Atención a Grupos de Interés</t>
  </si>
  <si>
    <t>Evaluar proyecto de soluciones tecnológicas de acceso en espacios públicos</t>
  </si>
  <si>
    <t>Documentos de evaluación elaborados</t>
  </si>
  <si>
    <t xml:space="preserve">1.5 Oficina de Fomento Regional de Tecnologías de la Información y las Comunicaciones </t>
  </si>
  <si>
    <t>Fortalecimiento de capacidades regionales</t>
  </si>
  <si>
    <t>Fortalecimiento de capacidades regionales en desarrollo de política pública TIC orientada hacia el cierre de brecha digital regional</t>
  </si>
  <si>
    <t>Fortalecer la capacidad institucional regional que aporte al cierre de la brecha digital regional</t>
  </si>
  <si>
    <t>C-2301-0400-23 - Fortalecimiento de capacidades regionales en desarrollo de política pública TIC orientada hacia el cierre de brecha digital regional nacional</t>
  </si>
  <si>
    <t>Servicio de seguimiento y monitoreo para el cierre de brecha digital regional</t>
  </si>
  <si>
    <t>Número de Informes de seguimiento y monitoreo realizados durante la vigencia</t>
  </si>
  <si>
    <t xml:space="preserve">Servicio de asistencia técnica para proyectos en Tecnologías de la Información y las Comunicaciones </t>
  </si>
  <si>
    <t xml:space="preserve">Mapa de necesidades y oportunidades regionales </t>
  </si>
  <si>
    <t xml:space="preserve">Metodología integral de obligaciones de hacer </t>
  </si>
  <si>
    <t>Garantizar la provisión de herramientas de acceso a Internet para personas en condiciones de discapacidad</t>
  </si>
  <si>
    <t xml:space="preserve">Soluciones tecnológicas para propiciar el uso de las TIC </t>
  </si>
  <si>
    <t>Realizar la habilitación y promoción de soluciones tecnológicas para propiciar el uso de las TIC</t>
  </si>
  <si>
    <t>C-2301-0400-24 - Aprovechamiento y promoción de soluciones tecnológicas de acceso público en las regiones del territorio nacional</t>
  </si>
  <si>
    <t xml:space="preserve">Servicio de acceso y promoción a las tecnologías de la información y las comunicaciones </t>
  </si>
  <si>
    <t xml:space="preserve">Espacios públicos para la promoción de las TIC habilitados </t>
  </si>
  <si>
    <t xml:space="preserve">2.1 Dirección de Infraestructura </t>
  </si>
  <si>
    <t xml:space="preserve">Servicio de asistencia técnica para proyectos en tecnologías de la información y las comunicaciones </t>
  </si>
  <si>
    <t xml:space="preserve">Municipios asistidos en diseño, implementación, ejecución y/ o liquidación de proyectos </t>
  </si>
  <si>
    <t>9.c. Aumentar significativamente el acceso a la tecnología de la información y las comunicaciones y esforzarse por proporcionar acceso universal y asequible a Internet en los países menos adelantados de aquí a 2020.
10.3 Garantizar la igualdad de oportunidades y reducir la desigualdad de resultados, incluso eliminando las leyes, políticas y prácticas discriminatorias y promoviendo legislaciones, políticas y medidas adecuadas a ese respecto.</t>
  </si>
  <si>
    <t>Provisión de herramientas y apropiación de TIC para personas con discapacidad</t>
  </si>
  <si>
    <t>Inclusión TIC</t>
  </si>
  <si>
    <t>Hacer de las TIC un habilitador para las personas con discapacidad con el fin de que normalicen sus actividades y accedan fácilmente a la información, la comunicación y el conocimiento para la productividad y el aprendizaje.</t>
  </si>
  <si>
    <t>05. Transparencia, acceso a la información pública y lucha contra la corrupción.
07. Servicio al ciudadano.</t>
  </si>
  <si>
    <t>C-2302-0400-19 - Servicio de asistencia, capacitación y apoyo para el uso y apropiación de las TIC, con enfoque diferencial y en beneficio de la comunidad para participar en la economía digital nacional</t>
  </si>
  <si>
    <t>Herramientas y espacios de Inclusión</t>
  </si>
  <si>
    <t>Número de Personas de la comunidad  con discapacidad capacitadas en TIC</t>
  </si>
  <si>
    <t>3.1 Dirección de Apropiación de Tecnologías de la Información y las Comunicación</t>
  </si>
  <si>
    <t>9.c. Aumentar de forma significativa el acceso a la tecnología de la información y las comunicaciones y esforzarse por facilitar el acceso universal y asequible a Internet en los países menos adelantados a más tardar en 2020 (MinTIC-Líder).
4.a. Construir y adecuar instalaciones educativas que tengan en cuenta las necesidades de los niños y las personas con discapacidad y las diferencias de género, y que ofrezcan entornos de aprendizaje seguros, no violentos, inclusivos y eficaces para todos. 
(Proveer soluciones de acceso comunitario a Internet, en sedes educativas, de algunos centros poblados del país.)</t>
  </si>
  <si>
    <t>Implementación del proyecto nacional conectividad de alta velocidad</t>
  </si>
  <si>
    <t>Ampliación de infraestructura</t>
  </si>
  <si>
    <t>Garantizar la culminación del despliegue de la red de alta velocidad y la oferta de conectividad asociada, conforme lo previsto en el Documento CONPES 3769 de 2013.</t>
  </si>
  <si>
    <t>Acceso a las TIC
Uso y Apropiación de las TIC</t>
  </si>
  <si>
    <t>C-2301-0400-12-Ampliación programa de telecomunicaciones sociales nacional</t>
  </si>
  <si>
    <t xml:space="preserve">Servicio de acceso y uso de Tecnologías de la Información y las Comunicaciones
</t>
  </si>
  <si>
    <t>Cabeceras con redes de transporte de alta velocidad</t>
  </si>
  <si>
    <t>2.1 Dirección de Infraestructura</t>
  </si>
  <si>
    <t>Ejecución de proyectos de acceso comunitario a Internet</t>
  </si>
  <si>
    <t>Oferta de acceso público a Internet</t>
  </si>
  <si>
    <t>Garantizar las condiciones para la universalización del acceso a Internet en Zonas rurales</t>
  </si>
  <si>
    <t>C-2301-0400-20 - Implementación soluciones de acceso comunitario a las tecnologías de la información y las comunicaciones nacional</t>
  </si>
  <si>
    <t>Servicio de acceso y uso de Tecnologías de la Información y las Comunicaciones</t>
  </si>
  <si>
    <t>Soluciones de acceso público a Internet en operación</t>
  </si>
  <si>
    <t xml:space="preserve">Centros Digitales en Operacion </t>
  </si>
  <si>
    <t xml:space="preserve">Número de Centros Digitales Instalados y en Operación </t>
  </si>
  <si>
    <t>Incentivos a la oferta y demanda de accesos a Internet</t>
  </si>
  <si>
    <t>Masificación de accesos</t>
  </si>
  <si>
    <t>Contribuir al cierre de la brecha digital mediante el despliegue de accesos de última milla en condiciones asequibles</t>
  </si>
  <si>
    <t>C-2301-0400-21-Desarrollo masificación acceso a internet nacional</t>
  </si>
  <si>
    <t>Servicio de conexiones a redes de acceso</t>
  </si>
  <si>
    <t>Nuevas conexiones a Internet fijo</t>
  </si>
  <si>
    <t>Audiencia Digital en los servicios del Sistema de Medios Públicos</t>
  </si>
  <si>
    <t>Mejorar la audiencia digital de los diversos servicios del sistema de medios públicos a través de información para análisis, infraestructura de calidad, y servicios tecnológicos flexibles</t>
  </si>
  <si>
    <t>C-2302-0400-17 - Desarrollo y aseguramiento de la audiencia digital nacional</t>
  </si>
  <si>
    <t>Desarrollos Digitales</t>
  </si>
  <si>
    <t>Productos digitales desarrollados</t>
  </si>
  <si>
    <t>Estudio sobre la penetración de las redes móviles actualmente desplegadas en Colombia</t>
  </si>
  <si>
    <t>Lograr una mayor penetración del internet móvil en todos los ámbitos y sectores del país.
Superar las barreras de acceso y conexión con las que actualmente contamos</t>
  </si>
  <si>
    <t>Estudio técnico respecto a la penetración de redes móviles en Colombia</t>
  </si>
  <si>
    <t>Estudio técnico</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</si>
  <si>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</si>
  <si>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1.3: Ciudadanos y Hogares Empoderados del Entorno Digital</t>
  </si>
  <si>
    <t>Uso seguro y responsable de TIC</t>
  </si>
  <si>
    <t>Promover el uso y apropiación de las TIC en los ciudadanos, hogares, buscando que se haga de forma segura y responsable en el País.</t>
  </si>
  <si>
    <t>01. Planeación Institucional.
07. Servicio al ciudadano.
08. Participación ciudadana en la gestión pública.
11. Gobierno Digital.</t>
  </si>
  <si>
    <t>C-2302-0400-19-Servicio de asistencia, capacitación y apoyo para el uso y apropiación de las TIC, con enfoque diferencial y en beneficio de la comunidad para participar en la economía digital nacional</t>
  </si>
  <si>
    <t>Fomento del Uso Responsable de las TIC</t>
  </si>
  <si>
    <t>Número de formaciones en uso responsable de las TIC</t>
  </si>
  <si>
    <t>Formación TIC</t>
  </si>
  <si>
    <t xml:space="preserve">Número de Formaciones en competencias digitales </t>
  </si>
  <si>
    <t>Mujeres inspiradas en el uso y apropiación de las TIC</t>
  </si>
  <si>
    <t>Mujeres formadas en el uso y apropiación de las TIC</t>
  </si>
  <si>
    <t>Promoción del Teletrabajo</t>
  </si>
  <si>
    <t>Número de teletrabajadores en el país</t>
  </si>
  <si>
    <t>Apropiación TIC en hogares</t>
  </si>
  <si>
    <t>Contenidos digitales y/o convergentes en la Plataforma RTVCPLAY</t>
  </si>
  <si>
    <t>Aumentar la producción y difusión de contenidos digitales y/o convergentes en la televisión y la radio pública nacional.</t>
  </si>
  <si>
    <t>07. Servicio al ciudadano.
08. Participación ciudadana en la gestión pública.</t>
  </si>
  <si>
    <t>C-2302-0400-21 - Diseño programación y difusión de contenidos digitales y/o convergentes a través de plataformas online nacional</t>
  </si>
  <si>
    <t>Contenidos digitales y/o convergentes publicados</t>
  </si>
  <si>
    <t>Contenidos convergentes producidos y coproducidos</t>
  </si>
  <si>
    <t xml:space="preserve">Contenidos en plataforma RTVC PLAY en funcionamiento </t>
  </si>
  <si>
    <t>Aumentar la oferta de contenidos audiovisuales con valor público que respondan a la identidad, necesidades y preferencias de los colombianos.</t>
  </si>
  <si>
    <t>Contenidos audiovisuales</t>
  </si>
  <si>
    <t>Número de contenidos audiovisuales producidos, transmitidos y/o emitidos a través de las pantallas de la televisión pública nacional</t>
  </si>
  <si>
    <t>Acceso a contenidos históricos de archivos audiovisuales y sonoros del país</t>
  </si>
  <si>
    <t>Garantizar el acceso ciudadano a los contenidos históricos soportados en los archivos audiovisuales y sonoros del país.</t>
  </si>
  <si>
    <t>05. Transparencia, acceso a la información pública y lucha contra la corrupción.
07. Servicio al ciudadano.
10. Gestión Documental.</t>
  </si>
  <si>
    <t>C-2302-0400-20 - Administración del patrimonio histórico de la radio y la televisión pública a través de las TIC nacional</t>
  </si>
  <si>
    <t>Usuarios que acceden a la memoria audiovisual y sonora.</t>
  </si>
  <si>
    <t>Usuarios que acceden presencialmente a la memoria audiovisual de la Radio Televisión de Colombia atendidos</t>
  </si>
  <si>
    <t>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</si>
  <si>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Medición y divulgación de los beneficios de utilizar bienes y servicios digitales</t>
  </si>
  <si>
    <t>Gestión del Conocimiento del Espectro Radioeléctrico</t>
  </si>
  <si>
    <t>Gestionar el conocimiento e innovación sobre el espectro radioeléctrico</t>
  </si>
  <si>
    <t>Documento de Evaluación</t>
  </si>
  <si>
    <t>Evaluación del Impacto de los proyectos TIC realizadas</t>
  </si>
  <si>
    <t xml:space="preserve">Jornadas de Divulgación </t>
  </si>
  <si>
    <t xml:space="preserve">Jornadas de divulgación realizadas </t>
  </si>
  <si>
    <t xml:space="preserve">Proyecto de Investigación </t>
  </si>
  <si>
    <t xml:space="preserve">Proyectos de investigación realizados </t>
  </si>
  <si>
    <t xml:space="preserve">Realizar una revisión, compilación y simplificación de la normatividad vigente expedida en su momento tanto por la Comisión Nacional de Televisión (CNTV), como por la Autoridad Nacional de Televisión (ANTV) </t>
  </si>
  <si>
    <t xml:space="preserve">Digitalización del Régimen de protección de los derechos de los usuarios de servicios de comunicaciones </t>
  </si>
  <si>
    <t>Realizar una revisión al régimen integral de protección de los derechos de los usuarios de servicios de comunicaciones, con el objetivo de promover la digitalización de algunos trámites del RPU</t>
  </si>
  <si>
    <t xml:space="preserve"> Estrategias de participación ciudadana para contenidos </t>
  </si>
  <si>
    <t>Promover espacios descentralizados de formación, pedagogía, información y realimentación con el sector audiovisual, como plataforma de conocimiento e intercambio frente a derechos y deberes, garantía del pluralismo informativo, formación de audiencias, y nuevas formas y tendencias en la generación de contenidos audiovisuales.</t>
  </si>
  <si>
    <t>Talleres Regionales</t>
  </si>
  <si>
    <t>Realización de Talleres Regionales</t>
  </si>
  <si>
    <t>9.1 Desarrollar infraestructuras fiables, sostenibles, resilientes y de calidad, incluidas infraestructuras regionales y transfronterizas, para apoyar el desarrollo económico y el bienestar humano, haciendo especial hincapié en el acceso asequible y equitativo para todos.
16.6 Crear a todos los niveles instituciones eficaces y transparentes que rindan cuentas</t>
  </si>
  <si>
    <t>1.4: Transformación Digital Sectorial y Territorial</t>
  </si>
  <si>
    <t>Estándares y masificación de Gobierno Digital (SECTOR PÚBLICO)</t>
  </si>
  <si>
    <t xml:space="preserve"> Transformación digital del Estado </t>
  </si>
  <si>
    <t>Mejorar la gestión interna de la administración pública para ofrecer mejores servicios a los ciudadanos, por medio de la entrega de política, estándares y proyectos estratégicos que habilitan la transformación digital del Estado.</t>
  </si>
  <si>
    <t>01. Planeación Institucional.
06. Fortalecimiento organizacional y simplificación de procesos.
11. Gobierno Digital.</t>
  </si>
  <si>
    <t>Planeación y Formulación de Políticas TIC
Acceso a las TIC
Uso y Apropiación de las TIC
Seguimiento y Evaluación de Políticas TIC</t>
  </si>
  <si>
    <t>C-2302-0400-16 - Aprovechamiento y uso de las tecnologías de la información y las comunicaciones en el sector público nacional</t>
  </si>
  <si>
    <t>Servicios Ciudadanos Digitales</t>
  </si>
  <si>
    <t>Usuarios Únicos del Modelo de Servicios ciudadanos digitales</t>
  </si>
  <si>
    <t>3.2 Dirección de Gobierno Digital</t>
  </si>
  <si>
    <t>Trámites transformados</t>
  </si>
  <si>
    <t>Número de Trámites de alto impacto ciudadano transformados digitalmente</t>
  </si>
  <si>
    <t>Marco de Referencia de Arquitectura Empresarial</t>
  </si>
  <si>
    <t>Porcentaje  de entidades públicas que desarrollan su transformación digital mediante el habilitador de Arquitectura de la política de Gobierno Digital</t>
  </si>
  <si>
    <t>Lineamientos en seguridad y privacidad de la información y gestión de riesgos de seguridad digital</t>
  </si>
  <si>
    <t>Porcentaje de entidades del orden nacional y territorial que identifican y valoran los riesgos de seguridad digital</t>
  </si>
  <si>
    <t>Acuerdos marco de precios</t>
  </si>
  <si>
    <t>Número de  instrumentos de agregación de demanda creados</t>
  </si>
  <si>
    <t>Datos abiertos</t>
  </si>
  <si>
    <t>Porcentaje de entidades del orden nacional que  tienen proyectos de uso de datos abiertos</t>
  </si>
  <si>
    <t xml:space="preserve">Porcentaje de entidades del orden nacional compartiendo o reutilizando software público o cívico disponible en código abierto </t>
  </si>
  <si>
    <t>Modelo de transformación de ciudades y territorios inteligentes</t>
  </si>
  <si>
    <t>Número de entidades apropiando e implementando el Modelo de Ciudades y Territorios Inteligentes</t>
  </si>
  <si>
    <t>Programa de acompañamiento de la Política de Gobierno Digital</t>
  </si>
  <si>
    <t>Porcentaje de entidades del orden nacional que implementan elementos de la Política de Gobierno Digital</t>
  </si>
  <si>
    <t>Porcentaje de entidades del orden territorial que implementan elementos de la Política de Gobierno Digital</t>
  </si>
  <si>
    <t xml:space="preserve">Ciudades y Territorios Inteligentes </t>
  </si>
  <si>
    <t>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17.11 Aumentar significativamente las exportaciones de los países en desarrollo, en particular con miras a duplicar la participación de los países menos adelantados en las exportaciones mundiales de aquí a 2020</t>
  </si>
  <si>
    <t>Transformación Digital Industrias</t>
  </si>
  <si>
    <t>Impulso a la transformación digital de las empresas colombianas</t>
  </si>
  <si>
    <t>Aumentar el grado de adopción de tecnologías en las empresas colombianas</t>
  </si>
  <si>
    <t>Uso y Apropiación de las TIC
Fortalecimiento de la Industria TIC</t>
  </si>
  <si>
    <t>C-2302-0400-15 - Fortalecimiento a la transformación digital de las empresas a nivel nacional</t>
  </si>
  <si>
    <t>Programa para la generación de habilidades digitales que promuevan el comercio electrónico</t>
  </si>
  <si>
    <t xml:space="preserve">Empresarios y/o emprendedores que adelantaron por lo menos una acción de transformación Digital </t>
  </si>
  <si>
    <t xml:space="preserve">3.3 Dirección de Economía Digital </t>
  </si>
  <si>
    <t>Programa para el acompañamiento a empresarios y emprendedores para su transformación digital - Centros de Transformación Digital Empresarial (CTDE).</t>
  </si>
  <si>
    <t>Empresarios y/o emprendedores que transformaron digitalmente uno de los procesos que conforman la cadena de valor, debido al acompañamiento de los Centros de Transformación Digital Empresarial (CTDE).</t>
  </si>
  <si>
    <t xml:space="preserve">Programa para implementar, usar y apropiar pagos Digitales </t>
  </si>
  <si>
    <t>Transacciones digitales realizadas (millones)</t>
  </si>
  <si>
    <t xml:space="preserve">Proyectos  innovación empresarial, basados de I+D+i en TIC, para la solución de problemáticas empresariales </t>
  </si>
  <si>
    <t>Proyectos de innovación empresarial formulados, basados en I+D+I en TIC</t>
  </si>
  <si>
    <t xml:space="preserve">Sectores económicos beneficiados con el desarrollo de proyectos  innovación empresarial, basados de I+D+i en TIC, para la solución de problemáticas empresariales </t>
  </si>
  <si>
    <t xml:space="preserve">Sectores beneficiados, con proyectos de i+D+i en TIC </t>
  </si>
  <si>
    <t xml:space="preserve">Metodología de agropecuario digital replicada en instituciones de los departamentos del país </t>
  </si>
  <si>
    <t xml:space="preserve">Entidades con transferencia de Metodología de Agropecuario Digital </t>
  </si>
  <si>
    <t xml:space="preserve">Acompañamiento Virtual Empresarial, para la Transformación Digital </t>
  </si>
  <si>
    <t xml:space="preserve">Piloto de acompañamiento virtual empresarial para la Transformación Digital, operando </t>
  </si>
  <si>
    <t xml:space="preserve">Instrumentos de Política Pública para la transformación digital de los sectores económicos y empresariales, construidos y/o analizados </t>
  </si>
  <si>
    <t xml:space="preserve">Documentos insumo, para la construcción de política pública </t>
  </si>
  <si>
    <t>9.c. Aumentar de forma significativa el acceso a la tecnología de la información y las comunicaciones y esforzarse por facilitar el acceso universal y asequible a Internet en los países menos adelantados a más tardar en 2020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</si>
  <si>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Eliminación de barreras que impidan el desarrollo de negocios digitales (INDUSTRIAS)</t>
  </si>
  <si>
    <t>Fomento del desarrollo de la Industria Digital</t>
  </si>
  <si>
    <t>Incrementar la participación en el Producto Interno Bruto de las Industrias Digitales</t>
  </si>
  <si>
    <t>C-2302-0400-18 - Fortalecimiento de la industria de ti nacional</t>
  </si>
  <si>
    <t>Especialización Regional Inteligente: Aumento del número de nuevos puestos de trabajo del sector TI, en las empresas que hayan implementado proyectos de ERI</t>
  </si>
  <si>
    <t>Porcentaje  de nuevos puestos de trabajo del sector TI (Proyectos ERI)</t>
  </si>
  <si>
    <t xml:space="preserve">Promoción de la internacionalización de las industrias de TI : Exportaciones de las industrias de TI </t>
  </si>
  <si>
    <t>Exportaciones de las industrias de TI ($US)</t>
  </si>
  <si>
    <t>Emprendimiento colaborativo Empresa-Universidad -Estado: Empresas TI (Digitales) creadas con modelo innovadores dentro del marco de IncubaTI</t>
  </si>
  <si>
    <t>Servicios de asistencia técnica, financiación y promoción  para empresas del sector de Industrias Creativas Digitales y de TI</t>
  </si>
  <si>
    <t>Número de empresas beneficiadas de servicios de asistencia técnica, financiación y promoción  para empresas del sector de Nuevos Medios y Software de Contenidos</t>
  </si>
  <si>
    <t>Laboratorios fortalecidos</t>
  </si>
  <si>
    <t>Número de laboratorios para el desarrollo de contenidos digitales fortalecidos</t>
  </si>
  <si>
    <t xml:space="preserve">Número de empresas de base digital beneficiadas a través del acompañamiento del programa Apps.co </t>
  </si>
  <si>
    <t>9.c. Aumentar de forma significativa el acceso a la tecnología de la información y las comunicaciones y esforzarse por facilitar el acceso universal y asequible a Internet en los países menos adelantados a más tardar en 2020
8.2  Lograr niveles más elevados de productividad económica mediante la diversificación, la modernización tecnológica y la innovación, entre otras cosas centrándose en los sectores con gran valor añadido y un uso intensivo de la mano de obra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</si>
  <si>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Fomento del desarrollo de habilidades en el Talento Humano requerido por la Industria Digital</t>
  </si>
  <si>
    <t>Incrementar el número de personas con conocimientos y con empleabilidad en Tecnologías de la Información</t>
  </si>
  <si>
    <t>Programas de entrenamiento presencial y virtual para el desarrollo de habilidades en la generación de negocios digitales.</t>
  </si>
  <si>
    <t>Generación de habilidades que promuevan la empleabilidad en el sector TI</t>
  </si>
  <si>
    <t>Estrategia para la empleabilidad de las personas con conocimientos y perfil en Tecnologías de la información.</t>
  </si>
  <si>
    <t>Programa Code For Kids</t>
  </si>
  <si>
    <t>Docentes capacitados en Programación con capacidad de transferir sus conocimientos al sector educativo.</t>
  </si>
  <si>
    <t>Estándares y masificación de Gobernanza de la transformación digital (SECTOR PÚBLICO)</t>
  </si>
  <si>
    <t>Desarrollo, uso y aplicación de ciencia, tecnología e investigación, asociada a la creación de un ecosistema de información pública</t>
  </si>
  <si>
    <t>Implementar las actividades requeridas para la puesta en operación del Modelo de Servicios Ciudadanos Digitales así como Posicionar a la AND como Centro de Investigación y Desarrollo Aplicado para el sector público</t>
  </si>
  <si>
    <t>Entidades que reconocen a la AND como gestor de soluciones de CTI aplicado</t>
  </si>
  <si>
    <t>Número de entidades que reconocen a la AND como Gestor de Soluciones de ciencia, tecnología e innovación aplicada</t>
  </si>
  <si>
    <t>6 ES AND - Agencia Nacional Digital</t>
  </si>
  <si>
    <t xml:space="preserve">Desarrollos Digitales </t>
  </si>
  <si>
    <t xml:space="preserve">Productos Digitales Desarrollados </t>
  </si>
  <si>
    <t>N/A</t>
  </si>
  <si>
    <t xml:space="preserve">Servicios de información para la implementación de la Estrategia de Gobierno Digital </t>
  </si>
  <si>
    <t xml:space="preserve">Herramientas tecnológicas de Gobierno Digital implementadas </t>
  </si>
  <si>
    <t xml:space="preserve">Servicios de asistencia técnica para la implementación de la Estrategia de Gobierno Digital </t>
  </si>
  <si>
    <t xml:space="preserve">Entidades asistidas técnicamente </t>
  </si>
  <si>
    <t>Transformación Organizacional - ANE</t>
  </si>
  <si>
    <t>Fortalecer la gestión institucional, el clima y cultura organizacional, las comunicaciones e implementar dentro del marco de la gestión de TIC y la innovación diferentes iniciativas para fortalecer relacionamiento colaborativo con el ciudadano.</t>
  </si>
  <si>
    <t>Servicio de Implementación Sistemas de Gestión</t>
  </si>
  <si>
    <t>Sistema de Gestión implementado</t>
  </si>
  <si>
    <t>Servicio de Educación Informal para la Gestión Administrativa</t>
  </si>
  <si>
    <t>Servicios tecnológicos</t>
  </si>
  <si>
    <t>Índice de capacidad en la prestación de servicios de tecnología</t>
  </si>
  <si>
    <t xml:space="preserve">Implementación Sistema de Gestión de la Entidad </t>
  </si>
  <si>
    <t xml:space="preserve">Avance implementación del Sistema de Gestión </t>
  </si>
  <si>
    <t xml:space="preserve">Servicio de Educación Informal para la Gestión Administrativa </t>
  </si>
  <si>
    <t xml:space="preserve">% de personas capacitadas en competencias técnicas y blandas </t>
  </si>
  <si>
    <t xml:space="preserve">Servicios tecnológicos </t>
  </si>
  <si>
    <t xml:space="preserve">Índice de capacidad en la implementación de servicios de tecnológicos </t>
  </si>
  <si>
    <t>Transversal: Gestión y desempeño Institucional</t>
  </si>
  <si>
    <t>2.1: Cultura</t>
  </si>
  <si>
    <t>Talento Humano</t>
  </si>
  <si>
    <t>Transformación y afianzamiento de la experiencia del servidor público en el entorno digital.</t>
  </si>
  <si>
    <t>Mantener servidores competentes, comprometidos y con altos niveles de productividad y satisfacción que contribuyan al mejoramiento de la calidad de vida de los colombianos teniendo en cuenta el entorno digital.</t>
  </si>
  <si>
    <t>03. Talento Humano.</t>
  </si>
  <si>
    <t>Gestión de Recursos Administrativos
Gestión de Atención a Grupos de Interés
Gestión del Talento Humano</t>
  </si>
  <si>
    <t xml:space="preserve">Plan Estratégico de Talento Humano </t>
  </si>
  <si>
    <t xml:space="preserve">Porcentaje de ejecución del plan estratégico de talento humano </t>
  </si>
  <si>
    <t xml:space="preserve">4.3 Subdirección para la Gestión del Talento Humano </t>
  </si>
  <si>
    <t>Certificaciones para bono pensional y pensiones</t>
  </si>
  <si>
    <t>Cuentas por cobrar de cuotas partes pensionales gestionadas</t>
  </si>
  <si>
    <t>2.2: Arquitectura Institucional</t>
  </si>
  <si>
    <t>Gobierno Digital y Seguridad Digital</t>
  </si>
  <si>
    <t>Fortalecimiento en la Calidad y disponibilidad de la Información para la toma de decisiones del sector TIC y los Ciudadanos</t>
  </si>
  <si>
    <t>Facilitar la disponibilidad, uso y aprovechamiento de la información del sector TIC</t>
  </si>
  <si>
    <t>06. Fortalecimiento organizacional y simplificación de procesos.
09. Racionalización de trámites.
11. Gobierno Digital.
12. Seguridad Digital.
16. Seguimiento y evaluación del desempeño institucional.</t>
  </si>
  <si>
    <t>Gestión de la Información Sectorial
Gestión de Tecnologías de la Información</t>
  </si>
  <si>
    <t>C-2399-0400-11 - Fortalecimiento en la calidad y disponibilidad de la información para la toma de decisiones del sector TIC y los ciudadanos nacional</t>
  </si>
  <si>
    <t xml:space="preserve">Servicios de Información (TI) </t>
  </si>
  <si>
    <t>Disponibilidad de los servicios de TI</t>
  </si>
  <si>
    <t>1.4 Oficina de Tecnologías de la Información</t>
  </si>
  <si>
    <t>Documentos Estratégicos de TI</t>
  </si>
  <si>
    <t xml:space="preserve">Número de documentos de planeación estratégica TI actualizados  </t>
  </si>
  <si>
    <t>Gestión Presupuestal y Eficiencia del Gasto Público</t>
  </si>
  <si>
    <t>Administración adecuada de los recursos financieros del MinTIC</t>
  </si>
  <si>
    <t xml:space="preserve">Verificar y medir el cumplimiento de la Gestión de los recursos financieros para lograr los objetivos del MinTIC. </t>
  </si>
  <si>
    <t>02. Gestión presupuestal y eficiencia del gasto público.
05. Transparencia, acceso a la información pública y lucha contra la corrupción.
06. Fortalecimiento organizacional y simplificación de procesos.
09. Racionalización de trámites.
16. Seguimiento y evaluación del desempeño institucional.</t>
  </si>
  <si>
    <t>Gestión Financiera</t>
  </si>
  <si>
    <t>Reporte de ejecución presupuestal de gastos MinTIC que consolida (Solicitud de CDP, CDP, RP, Cuenta por Pagar (FUPC)).</t>
  </si>
  <si>
    <t>4.2 Subdirección Financiera</t>
  </si>
  <si>
    <t>Gestión adecuada de los recursos financieros del Fondo Único TIC</t>
  </si>
  <si>
    <t xml:space="preserve">Verificar y medir el cumplimiento de la Gestión de los recursos financieros requeridos para llevar a cabo las funciones del Fondo Único TIC a través del seguimiento y control. </t>
  </si>
  <si>
    <t xml:space="preserve">Reporte de ejecución presupuestal de gastos FuTIC que consolida (Solicitud de CDP, CDP, RP, Cuenta por Pagar (FUPC)). </t>
  </si>
  <si>
    <t>Gestión Documental</t>
  </si>
  <si>
    <t>Fortalecimiento de la Gestión Documental</t>
  </si>
  <si>
    <t>Fortalecer la gestión integral de los documentos y servicios de archivos de la Entidad en sus diferentes fases que garanticen una gestión eficaz y adecuada en cualquier soporte en que se genere (papel o electrónico)</t>
  </si>
  <si>
    <t>10. Gestión documental</t>
  </si>
  <si>
    <t>Instrumentos Archivísticos que reglamenten, faciliten y garanticen el uso, disponibilidad, utilización y preservación de los documentos relacionados con la gestión documental</t>
  </si>
  <si>
    <t xml:space="preserve"> Porcentaje de implementación de instrumentos archivísticos</t>
  </si>
  <si>
    <t xml:space="preserve">4.4. Subdirección Administrativa </t>
  </si>
  <si>
    <t xml:space="preserve">Implementación, articulación, parametrización y operación de una herramienta para gestionar y controlar la información del  Ministerio/Fondo TIC </t>
  </si>
  <si>
    <t xml:space="preserve">Herramienta implementada </t>
  </si>
  <si>
    <t>Generación de información sistemática, oportuna y de calidad que permita mejorar la gestión de recursos del Fondo.</t>
  </si>
  <si>
    <t>Construir Lineamientos estratégicos e información de monitoreo y seguimiento , que permita el diseño y desarrollo de las iniciativas, planes y programas del Plan "el futuro Digital es de todos"</t>
  </si>
  <si>
    <t>02. Gestión presupuestal y eficiencia del gasto público.</t>
  </si>
  <si>
    <t>Gestión de Compras y Contratación
Gestión Financiera</t>
  </si>
  <si>
    <t>Reportes Gestión de Ingresos del Fondo Único TIC</t>
  </si>
  <si>
    <t>4.1 Oficina para la Gestión de Ingresos del Fondo</t>
  </si>
  <si>
    <t xml:space="preserve">Documento de lineamientos, pautas y metodologías para el fortalecer la gestión de ingresos y ejecución de convenios y contratos financiados con recursos del Fondo </t>
  </si>
  <si>
    <t>Documento de lineamientos y pautas generados</t>
  </si>
  <si>
    <t>Campaña de capacitación sobre lineamientos, pautas relacionados con la gestión de ingresos y el seguimiento a la ejecución de recursos del Fondo Único TIC</t>
  </si>
  <si>
    <t xml:space="preserve">Dependencias capacitadas en los lineamiento adoptados </t>
  </si>
  <si>
    <t xml:space="preserve">Reportes de seguimiento consolidado en una herramienta  </t>
  </si>
  <si>
    <t>Seguimiento y monitoreo a la gestión de convenios y contratos financiados con recursos del Fondo</t>
  </si>
  <si>
    <t>Gestión de los Procesos contractuales para obtención de bienes y servicios solicitados por las áreas</t>
  </si>
  <si>
    <t>Garantizar que las dependencias puedan ejecutar sus planes, programas y proyectos mediante la gestión del proceso contractual</t>
  </si>
  <si>
    <t>02. Gestión presupuestal y eficiencia del gasto público.
05. Transparencia, acceso a la información pública y lucha contra la corrupción.
06. Fortalecimiento organizacional y simplificación de procesos.
16. Seguimiento y evaluación del desempeño institucional.</t>
  </si>
  <si>
    <t>Gestión de Compras y Contratación</t>
  </si>
  <si>
    <t>4. SECRETARIA GENERAL</t>
  </si>
  <si>
    <t>Fortalecimiento Organizacional, simplificación de procesos</t>
  </si>
  <si>
    <t>Fortalecimiento a la apropiación, uso y manejo de los bienes</t>
  </si>
  <si>
    <t>Fortalecer la apropiación en el uso y manejo de los bienes</t>
  </si>
  <si>
    <t>03. Talento Humano.
06. Fortalecimiento organizacional y simplificación de procesos.</t>
  </si>
  <si>
    <t>Gestión de Recursos Administrativos</t>
  </si>
  <si>
    <t xml:space="preserve">Actualizar el 100% de los bienes afectos al servicio asignados a los servidores.
</t>
  </si>
  <si>
    <t xml:space="preserve">Porcentaje de servidores con inventario actualizado </t>
  </si>
  <si>
    <t>Atender el 100% de las solicitudes de mantenimiento recibidas dentro de los términos establecidos para cada tipo de servicio</t>
  </si>
  <si>
    <t xml:space="preserve">Listado de solicitudes recibidas para realizar mantenimiento </t>
  </si>
  <si>
    <t>2.3: Relación con los Grupos de Interés</t>
  </si>
  <si>
    <t>Cooperación Internacional</t>
  </si>
  <si>
    <t>Fortalecimiento a la gestión internacional en el MinTIC.</t>
  </si>
  <si>
    <t>Incentivar la cooperación internacional en apoyo a las iniciativas del Plan Estratégico, posicionando al Ministerio como líder regional en materia TIC.</t>
  </si>
  <si>
    <t>14. Gestión del conocimiento y la innovación.</t>
  </si>
  <si>
    <t>Gestión Internacional</t>
  </si>
  <si>
    <t>Informe de Cooperación internacional</t>
  </si>
  <si>
    <t>Informe de Cooperación Internacional</t>
  </si>
  <si>
    <t>1.3 Oficina Internacional</t>
  </si>
  <si>
    <t>Informe de agenda internacional</t>
  </si>
  <si>
    <t>Informe de Agenda Internacional</t>
  </si>
  <si>
    <t>Participación ciudadana</t>
  </si>
  <si>
    <t>Consenso Social</t>
  </si>
  <si>
    <t>Atender espacios de diálogo, participación y socialización que promuevan una asertiva interlocución sectorial entre el Estado y distintas organizaciones, movimientos sociales y grupos étnicos en Colombia.</t>
  </si>
  <si>
    <t>Gestión de Atención a Grupos de Interés</t>
  </si>
  <si>
    <t>Desarrollo de metodología para armonizar las relaciones entre grupos sociales y el sector administrativo de las TIC en aras de la convivencia</t>
  </si>
  <si>
    <t>Metodología Implementada para armonización relaciones</t>
  </si>
  <si>
    <t>Acciones gestionadas en cumplimiento a los acuerdos suscritos con el Consejo Regional Indígena del Cauca - CRIC, en el marco del Decreto 1811 de 2017</t>
  </si>
  <si>
    <t xml:space="preserve">Plan de acción anualizado de la Política Pública de Comunicación de y para Pueblos Indígenas y el Plan de TV, concertado, protocolizado e implementado.         </t>
  </si>
  <si>
    <t xml:space="preserve">Informe sobre los avances en el desarrollo del diagnostico situacional de las necesidades de acceso y uso de las TIC en territorios indígenas priorizadas de manera concertada en la CONCIP -MPC  </t>
  </si>
  <si>
    <t>Transparencia, Acceso a la Información Pública y Lucha contra la corrupción</t>
  </si>
  <si>
    <t>Estrategia de divulgación y comunicaciones del MinTIC</t>
  </si>
  <si>
    <t>Diseñar e implementar la estrategia de comunicaciones que permitirá a la entidad informar e interactuar sobre los planes, programas, proyectos, y servicios a la ciudadanía.</t>
  </si>
  <si>
    <t>05. Transparencia, acceso a la información pública y lucha contra la corrupción.</t>
  </si>
  <si>
    <t>Comunicación Estratégica</t>
  </si>
  <si>
    <t>C-2302-0400-23 - Difusión proyectos para el uso y apropiación de las TIC. Nacional</t>
  </si>
  <si>
    <t xml:space="preserve">Servicios de divulgación, promoción y socialización de programas y proyectos en TIC. </t>
  </si>
  <si>
    <t>Informe de servicios de divulgación implementados</t>
  </si>
  <si>
    <t>1.2 Oficina Asesora de Prensa</t>
  </si>
  <si>
    <t>5.b. Mejorar el uso de la tecnología instrumental, en particular la tecnología de la información y las comunicaciones, para promover el empoderamiento de la mujer.</t>
  </si>
  <si>
    <t>Defensa Jurídica</t>
  </si>
  <si>
    <t>Gestión Jurídica integral para el cumplimiento de objetivos y funciones del MinTIC/Fondo Único TIC</t>
  </si>
  <si>
    <t>Acompañar al Ministerio/Fondo en materia Jurídica frente a los desafíos que se presenten en el marco normativo</t>
  </si>
  <si>
    <t>13. Defensa jurídica.
17. Mejora Normativa.</t>
  </si>
  <si>
    <t>Gestión Jurídica</t>
  </si>
  <si>
    <t>Herramienta tecnológica de control integral a todos los procesos judiciales y extrajudiciales implementada</t>
  </si>
  <si>
    <t>Herramienta tecnológica desarrollada e implementada</t>
  </si>
  <si>
    <t xml:space="preserve">1.7 Dirección Jurídica </t>
  </si>
  <si>
    <t>Fortalecimiento en la divulgación de la Resolución 2871 de 2017 del MinTIC.</t>
  </si>
  <si>
    <t>Socialización de la Resolución 2112 de 2020</t>
  </si>
  <si>
    <t>Servicio al ciudadano</t>
  </si>
  <si>
    <t>Mantenimiento y mejoramiento de las  instalaciones físicas de la entidad para el acceso y uso de los grupos de interés</t>
  </si>
  <si>
    <t>Implementar las directrices de la NTC 6047 en cuanto a la señalización y realizar el cambio de ventanería (norma de seguridad NTC 1587/2011) del edificio Murillo Toro,</t>
  </si>
  <si>
    <t>15. Control Interno.</t>
  </si>
  <si>
    <t>Conservación de las Instalaciones físicas de la entidad</t>
  </si>
  <si>
    <t>Áreas de la entidad intervenidas</t>
  </si>
  <si>
    <t xml:space="preserve">4.4 Subdirección Administrativa </t>
  </si>
  <si>
    <t xml:space="preserve">17.17. Alentar y promover la constitución de alianzas eficaces en las esferas pública, público-privada y de la sociedad civil, aprovechando la experiencia y las estrategias de obtención de recursos de las asociaciones </t>
  </si>
  <si>
    <t>Fortalecimiento de las relaciones Estado ciudadano como herramienta para la lucha contra la corrupción y la consolidación del Estado social de derecho.</t>
  </si>
  <si>
    <t>Incluir de forma activa a los grupos de interés del Ministerio en los diferentes etapas de la gestión pública y niveles de participación a través de la promoción activa de la participación ciudadana y el control social</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</si>
  <si>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</si>
  <si>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del Servicio al Ciudadano</t>
  </si>
  <si>
    <t>Fortalecer el relacionamiento con los ciudadanos y grupos de interés, generando confianza, mejorando los niveles de satisfacción y fomentando una cultura de servicio e inclusión en los servidores públicos de la Entidad.</t>
  </si>
  <si>
    <t>C-2399-0400-7-Consolidación del valor compartido en el MinTIC Bogotá</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</si>
  <si>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</si>
  <si>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</si>
  <si>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</si>
  <si>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Plan Anticorrupción y de atención al ciudadano consolidado con los siguientes componentes
1.  Gestión del riesgo de corrupción - mapa de riesgos de corrupción
3. Rendición de Cuentas (subcomponente información y responsabilidad)
4.  Mecanismos para mejorar la atención del ciudadano
5. Mecanismos para la transparencia y acceso a la información y publicado.
6. Iniciativas adicionales (Temas de ética)</t>
  </si>
  <si>
    <t xml:space="preserve">Plan Anticorrupción y de atención al Ciudadano Consolidado publicado </t>
  </si>
  <si>
    <t>1.1 Oficina Asesora de Planeación y Estudios Sectoriales</t>
  </si>
  <si>
    <t>2.4: Seguimiento Análisis y Mejora</t>
  </si>
  <si>
    <t>Control Interno</t>
  </si>
  <si>
    <t>Asesoramiento, evaluación, integración y dinamización del Sistema Institucional de Control Interno y al de Gestión y Resultados</t>
  </si>
  <si>
    <t>Evaluación y Apoyo al Control de la Gestión</t>
  </si>
  <si>
    <t>Informes de auditorías, evaluaciones o seguimientos realizados</t>
  </si>
  <si>
    <t>1.6 Oficina de Control Interno</t>
  </si>
  <si>
    <t>2.5: Liderazgo, Innovación y Gestión del Conocimiento</t>
  </si>
  <si>
    <t>Fortalecimiento de las capacidades Institucionales para generar valor público.</t>
  </si>
  <si>
    <t>Establecer lineamientos y estrategias para transformar continuamente la gestión institucional.</t>
  </si>
  <si>
    <t xml:space="preserve">01. Planeación Institucional.
02. Gestión presupuestal y eficiencia del gasto público.
06. Fortalecimiento organizacional y simplificación de procesos. 
12. Seguridad Digital.
14. Gestión del conocimiento y la innovación.
15. Control Interno.
16. Seguimiento y evaluación del desempeño institucional. </t>
  </si>
  <si>
    <t>Direccionamiento Estratégico
Fortalecimiento Organizacional
Seguimiento y Evaluación de Políticas TIC
Gestión del conocimiento</t>
  </si>
  <si>
    <t>C-2399-0400-10 - Fortalecimiento y apropiación del modelo de gestión institucional del ministerio TIC Bogotá</t>
  </si>
  <si>
    <t xml:space="preserve">Desarrollo de estrategias de intervención para las mejoras en la gestión de la entidad </t>
  </si>
  <si>
    <t>Estrategias desarrolladas</t>
  </si>
  <si>
    <t>Publicaciones asociadas al seguimiento de la gestión de la entidad</t>
  </si>
  <si>
    <t>Publicaciones realizadas</t>
  </si>
  <si>
    <t>Liderazgo en la generación de estadísticas y estudios del sector TIC</t>
  </si>
  <si>
    <t>Desarrollar proyectos que permitan la generación de estadísticas y el desarrollo de estudios del sector TIC</t>
  </si>
  <si>
    <t>Gestión de la Información Sectorial</t>
  </si>
  <si>
    <t>C-2399-0400-9-Fortalecimiento de la información estadística del sector TIC nacional</t>
  </si>
  <si>
    <t xml:space="preserve">Servicios de información implementados  </t>
  </si>
  <si>
    <t>Documentos sectoriales producidos</t>
  </si>
  <si>
    <t xml:space="preserve">Diseño de propuestas (piezas, videos, notas de prensa y otros). </t>
  </si>
  <si>
    <t xml:space="preserve">Desarrollo de actividades que promuevan evaluaciones de planes, programas y proyectos del Sector TIC </t>
  </si>
  <si>
    <t xml:space="preserve">Documento de lineamientos técnicos </t>
  </si>
  <si>
    <t>Página</t>
  </si>
  <si>
    <t>Pacto</t>
  </si>
  <si>
    <t>Sector</t>
  </si>
  <si>
    <t>Línea</t>
  </si>
  <si>
    <t>Objetivos</t>
  </si>
  <si>
    <t>Estrategias y programas</t>
  </si>
  <si>
    <t xml:space="preserve">Indicador </t>
  </si>
  <si>
    <t>Meta del cuatrienio</t>
  </si>
  <si>
    <t>ODS asociado (primario)</t>
  </si>
  <si>
    <t>ODS asociado (secundario)</t>
  </si>
  <si>
    <t>Iniciativas asociadas</t>
  </si>
  <si>
    <t>Eje asociado</t>
  </si>
  <si>
    <t>Estrategias asociadas</t>
  </si>
  <si>
    <t>VII. Pacto por la transformación digital de
Colombia: Gobierno, empresas y hogares
conectados con la era del conocimiento</t>
  </si>
  <si>
    <t xml:space="preserve">Tecnologías de la Información y las
Comunicaciones </t>
  </si>
  <si>
    <t>Colombia se conecta: masificación de
la banda ancha e inclusión digital de
todos los colombianos</t>
  </si>
  <si>
    <t xml:space="preserve">
2. Acelerar la inclusión social digital.
                                                                                                                                                                          </t>
  </si>
  <si>
    <t>Implementar incentivos al servicio universal en los hogares cubiertos con redes de última milla</t>
  </si>
  <si>
    <t>Porcentaje de hogares con conexión a internet suscrita (T)</t>
  </si>
  <si>
    <t>Inclusión Social Digital</t>
  </si>
  <si>
    <t>2. Acelerar la inclusión social digital.</t>
  </si>
  <si>
    <t>Porcentaje de hogares con
Internet fijo instalado</t>
  </si>
  <si>
    <t xml:space="preserve">1. Crear las condiciones habilitantes para la masificación de las TIC.
2. Acelerar la inclusión social digital.
3. Empoderar a ciudadanos y hogares en el entorno digital.                                                                                                                                                                            </t>
  </si>
  <si>
    <t>General</t>
  </si>
  <si>
    <t xml:space="preserve">Porcentaje de personas de 5 años o más que usan internet </t>
  </si>
  <si>
    <t>Conexiones a Internet con más de 10 Mbps de descarga en funcionamiento</t>
  </si>
  <si>
    <t xml:space="preserve">1. Crear las condiciones habilitantes para la masificación de las TIC.                                                                                                                                                                      </t>
  </si>
  <si>
    <t>Fortalecer y adaptar el marco normativo del sector TIC teniendo en cuenta la realidad tecnológica y de mercados convergente, y las funciones del regulador único e independiente</t>
  </si>
  <si>
    <t>Conexiones a Internet móvil 4G suscritas</t>
  </si>
  <si>
    <t xml:space="preserve">1. Crear las condiciones habilitantes para la masificación de las TIC.                                                                                                                                                                           </t>
  </si>
  <si>
    <t>Fortalecer la televisión y radio pública, con énfasis en contenidos públicos multiplataforma.</t>
  </si>
  <si>
    <t>Contenidos en plataforma RTVC PLAY en funcionamiento</t>
  </si>
  <si>
    <t>Contenidos digitales y/o convergentes en la plataforma rtvcplay</t>
  </si>
  <si>
    <t>Ciudadanos y Hogares Empoderados del Entorno Digital</t>
  </si>
  <si>
    <t>Promover el acceso y uso de TIC para ciudadanos con discapacidad.</t>
  </si>
  <si>
    <t>Personas con discapacidad capacitadas en TIC</t>
  </si>
  <si>
    <t xml:space="preserve">3. Empoderar a ciudadanos y hogares en el entorno digital.                                                                                                                                                                            </t>
  </si>
  <si>
    <t xml:space="preserve">Proveer a la población el acceso a las habilidades digitales básicas, así como herramientas, aplicaciones y contenidos que les permitan hacer uso productivo del entorno digital para solucionar sus problemas, generar ingresos y desarrollar sus actividades diarias. </t>
  </si>
  <si>
    <t>Formaciones en uso seguro y responsable de las TIC</t>
  </si>
  <si>
    <t>Uso y apropiación de las TIC</t>
  </si>
  <si>
    <t>Formaciones en competencias digitales</t>
  </si>
  <si>
    <t>Generar un modelo sostenible para la conectividad social en zonas urbanas y, en especial, rurales.</t>
  </si>
  <si>
    <t>Porcentaje de cabeceras municipales de municipios PDET conectadas a Internet de alta velocidad</t>
  </si>
  <si>
    <t>1,10,16,17</t>
  </si>
  <si>
    <t>Hacia una sociedad digital e industria
4.0: por una relación más eficiente,efectiva y transparente entre mercados, ciudadanos y Estado</t>
  </si>
  <si>
    <t>3. Impulsar la transformación digital sectorial</t>
  </si>
  <si>
    <t>Promover la transformación digital del sector productivo</t>
  </si>
  <si>
    <t>Transacciones digitales realizadas (T)</t>
  </si>
  <si>
    <t>Transformación Digital Sectorial y Territorial</t>
  </si>
  <si>
    <t>1. Impulsar la transformación digital de la administración pública
4. Impulsar la transformación digital territorial</t>
  </si>
  <si>
    <t xml:space="preserve">Diseñar e implementar planes de transformación digital en entidades públicas nacionales.
Promover la transformación digital de la administración pública territorial.
</t>
  </si>
  <si>
    <t>Gobierno Pro</t>
  </si>
  <si>
    <t>1. Impulsar la transformación digital de la administración pública</t>
  </si>
  <si>
    <t>Promover la digitalización y automatización masiva de trámites</t>
  </si>
  <si>
    <t>Trámites de alto impacto ciudadano transformados digitalmente (T)</t>
  </si>
  <si>
    <t>1. Impulsar la transformación digital de la administración pública
2. Promover el desarrollo y gestión del talento para la transformación digital
3. Impulsar la transformación digital sectorial
4. Impulsar la transformación digital territorial</t>
  </si>
  <si>
    <t>Usuarios únicos del Modelo de Servicios Ciudadanos Digitales (T)</t>
  </si>
  <si>
    <t>Definir e implementar la infraestructura de datos para generar valor social y económico.</t>
  </si>
  <si>
    <t xml:space="preserve">Porcentaje de entidades del orden nacional con proyectos de uso de datos abiertos desarrollados </t>
  </si>
  <si>
    <t>4. Impulsar la transformación digital territorial</t>
  </si>
  <si>
    <t>Promover la transformación digital de la administración pública territorial.</t>
  </si>
  <si>
    <t xml:space="preserve">Porcentaje de entidades del orden nacional utilizando software público o cívico disponible en código abierto </t>
  </si>
  <si>
    <t>Porcentaje de entidades públicas que utilizan habilitador de Arquitectura de Gobierno Digital</t>
  </si>
  <si>
    <t>II. Pacto por el emprendimiento, la formalización y la productividad: una economía dinámica, incluyente y sostenible que potencie todos nuestros talentos.</t>
  </si>
  <si>
    <t>Transformación empresarial: desarrollo productivo, innovación y adopción tecnológica para la productividad</t>
  </si>
  <si>
    <t>3. Incrementar los apoyos directos a las empresas para la modernización productiva</t>
  </si>
  <si>
    <t>Ofrecer un portafolio de servicios diferencial, según las necesidades de las empresas.</t>
  </si>
  <si>
    <t>Personas capacitadas en programas de tecnologías de la información y generación de nuevos negocios</t>
  </si>
  <si>
    <t>Tipo de Acumulación</t>
  </si>
  <si>
    <t>Reducción</t>
  </si>
  <si>
    <t>Actualizar las condiciones de compartición de infraestructura de otros sectores con el sector TIC para el despliegue de redes o prestación de servicios de telecomunicaciones en Colombia</t>
  </si>
  <si>
    <t>N.A.</t>
  </si>
  <si>
    <t>Evaluar el impacto de los sistemas implementados para permitir el acceso de la población con discapacidad auditiva a los servicios audiovisuales, y en particular al servicio de televisión.</t>
  </si>
  <si>
    <t>Estudio</t>
  </si>
  <si>
    <t>Número de estudio piblicado</t>
  </si>
  <si>
    <t xml:space="preserve">Porcentaje de cumplimiento de Informes Gestión de Ingresos del Fondo TIC generados </t>
  </si>
  <si>
    <t>Informe de atención y cumplimiento de asuntos relacionados con comunidades étnicas y/o organizaciones sociales</t>
  </si>
  <si>
    <t xml:space="preserve">Formular y consolidar en conjunto con las áreas responsables el componente de Mecanismos para fortalecer la atención al ciudadano el cual hace parte del Plan Anticorrupción y de atención al ciudadano MinTIC PAAC  </t>
  </si>
  <si>
    <t xml:space="preserve">Aumento de cobertura 4G con localidades </t>
  </si>
  <si>
    <t xml:space="preserve">Número de localidades con aumento de cobertura 4G </t>
  </si>
  <si>
    <t xml:space="preserve">Fortalecer las plataformas de las emisoras de la radio pública nacional a través de la realización de contenidos con valor público que generen identidad y auto representación. </t>
  </si>
  <si>
    <t xml:space="preserve">N.A </t>
  </si>
  <si>
    <t xml:space="preserve">6 ES RTVC - RADIO Y TELEVISIÓN DE COLOMBIA </t>
  </si>
  <si>
    <t xml:space="preserve">Nuevos contenidos de radio producidos y emitidos </t>
  </si>
  <si>
    <t xml:space="preserve">Número de nuevas estaciones de radio Instaladas </t>
  </si>
  <si>
    <t xml:space="preserve">Financiación del plan de inversión a RTVC para el aseguramiento de la audiencia digital. </t>
  </si>
  <si>
    <t xml:space="preserve">Número de Productos digitales desarrollados </t>
  </si>
  <si>
    <t xml:space="preserve">Financiación del plan de inversión a RTVC para la operación de Señal Memoria </t>
  </si>
  <si>
    <t xml:space="preserve">Nuevos contenidos históricos de la radio y la televisión pública dispuestos para consulta y licenciamiento </t>
  </si>
  <si>
    <t xml:space="preserve">Servicio de educación para el trabajo en temas de uso pedagógico de tecnologías de la información y las comunicaciones </t>
  </si>
  <si>
    <t xml:space="preserve">Docentes acompañados en procesos educativos con tecnologías digitales </t>
  </si>
  <si>
    <t xml:space="preserve">Estudiantes acompañados en procesos de educativos con tecnologías digitales </t>
  </si>
  <si>
    <t xml:space="preserve">Personas capacitadas </t>
  </si>
  <si>
    <t xml:space="preserve">Servicio de educación informal para la adecuada disposición de residuos de aparatos eléctricos y electrónicos </t>
  </si>
  <si>
    <t xml:space="preserve">Eventos de difusión realizados </t>
  </si>
  <si>
    <t xml:space="preserve">Servicio de recolección y gestión de residuos electrónicos </t>
  </si>
  <si>
    <t xml:space="preserve">Kits para procesos de aprendizaje elaborados con residuos eléctricos y electrónicos </t>
  </si>
  <si>
    <t xml:space="preserve"> Análisis del mercado de servicios de envíos postales masivos y servicios de valor agregado </t>
  </si>
  <si>
    <t xml:space="preserve">Porcentaje de cobertura de televisión digital (TDT + DTH) </t>
  </si>
  <si>
    <t xml:space="preserve">Compartición de infraestructura de otros sectores - Fase II </t>
  </si>
  <si>
    <t xml:space="preserve"> Cumplimiento de los compromisos derivados de la agenda regional y los pactos digitales </t>
  </si>
  <si>
    <t xml:space="preserve">Porcentaje de cumplimiento de compromisos regionales y pactos digitales cumplidos </t>
  </si>
  <si>
    <t xml:space="preserve">Servicio de seguimiento y monitoreo para el cierre de brecha digital regional </t>
  </si>
  <si>
    <t xml:space="preserve">Porcentaje de incremento del valor total de proyectos aprobados en materia TIC respecto el bienio anterior </t>
  </si>
  <si>
    <t xml:space="preserve">Estudio Impacto Sistemas de Acceso Discapacidad Auditiva </t>
  </si>
  <si>
    <t xml:space="preserve">Fortalecimiento de los contenidos audiovisuales de la televisión pública </t>
  </si>
  <si>
    <t xml:space="preserve">Compilación y simplificación del marco regulatorio en materia de televisión </t>
  </si>
  <si>
    <t xml:space="preserve">Servicios Ciudadanos Digitales </t>
  </si>
  <si>
    <t xml:space="preserve">Número de trámites integrados a GOV.CO </t>
  </si>
  <si>
    <t xml:space="preserve">Entidades del Orden Territorial usando el portal GOV.CO Territorial </t>
  </si>
  <si>
    <t xml:space="preserve">Número de proyectos  de Ciudades y Territorios Inteligentes cofinanciados </t>
  </si>
  <si>
    <t xml:space="preserve">Proyectos Transversales de Operación </t>
  </si>
  <si>
    <t xml:space="preserve">Porcentaje de proyectos trasversales en operación </t>
  </si>
  <si>
    <t xml:space="preserve">Programa que fortalece las empresas de la industria TI y digital para que fomenten la adopción y producción de bienes y servicios de la 4RI, como motor de crecimiento, productividad y comercialización. </t>
  </si>
  <si>
    <t xml:space="preserve">Número de empresas que adoptan tecnologías de 4RI </t>
  </si>
  <si>
    <t xml:space="preserve">Número de equipos emprendedores participantes del componente de inmersión especializada </t>
  </si>
  <si>
    <t xml:space="preserve">Empresas de base digital impactadas a través del programa APPS.CO </t>
  </si>
  <si>
    <t xml:space="preserve">Número de personas participantes en cursos virtuales y talleres de emprendimiento. </t>
  </si>
  <si>
    <t xml:space="preserve">Porcentaje de avance en la generación de las certificaciones de temas pensionales atendidas </t>
  </si>
  <si>
    <t xml:space="preserve">Porcentaje de avance cuentas por cobrar gestionadas conforme a la nómina recibida por FOPEP </t>
  </si>
  <si>
    <t xml:space="preserve">Número de Informes con la descripción de la Ejecución presupuestal de Gastos MinTIC elaborados </t>
  </si>
  <si>
    <t xml:space="preserve">Número de Informes con la descripción de la Ejecución presupuestal de Gastos FUTIC elaborados </t>
  </si>
  <si>
    <t xml:space="preserve">Publicación de procesos contractuales, contratos y/o convenios, actas de liquidación, actualización y publicación de los procedimientos, instructivos y formatos requeridos por parte de la entidad para el desarrollo de las etapas contractuales. </t>
  </si>
  <si>
    <t xml:space="preserve">Gestión de las solicitudes de las áreas con a los relación a los requerimientos de los procesos precontractual, contractual y postcontractual. </t>
  </si>
  <si>
    <t xml:space="preserve">Porcentaje de acciones gestionadas en cumplimiento de los acuerdos suscritos con el Consejo Regional Indígena del Cauca - CRIC, en el marco de Decreto 1811 de 2017. </t>
  </si>
  <si>
    <t xml:space="preserve">Plan de acción de la Política Pública de Comunicación de y para Pueblos Indígenas y el Plan de TV, concertado, protocolizado e implementado </t>
  </si>
  <si>
    <t xml:space="preserve">Diagnóstico realizado de las necesidades de acceso y uso de las TIC en territorios indígenas Informe de avances en el desarrollo del diagnostico. </t>
  </si>
  <si>
    <t xml:space="preserve">Porcentaje de acciones gestionadas en cumplimiento a los compromisos suscritos con comunidades étnicas y/o sociales, población en riesgo y/o víctimas del conflicto armando. </t>
  </si>
  <si>
    <t xml:space="preserve">Plan de Participación Ciudadana publicado </t>
  </si>
  <si>
    <t xml:space="preserve">Publicación del Plan de Participación Ciudadana en el sitio web del MinTIC </t>
  </si>
  <si>
    <t xml:space="preserve">Publicar el componente 4 Plan Anticorrupción y de Atención al Ciudadano </t>
  </si>
  <si>
    <t xml:space="preserve">Evaluar el cumplimiento de las metas, actividades y objetivos estratégicos de la entidad, el cumplimiento normativo así como  a los riesgos institucionales en el marco del Sistema de Control Interno. </t>
  </si>
  <si>
    <t xml:space="preserve">Porcentaje de ejecución del Plan de Auditorias, seguimientos, informes de Ley y evaluaciones </t>
  </si>
  <si>
    <t xml:space="preserve">Proyectos estadísticos de carácter económico y social, en articulación con las entidades que hacen parte del SEN </t>
  </si>
  <si>
    <t xml:space="preserve">Documentos publicados de proyectos en alianza con la academia y/o gestión del conocimiento </t>
  </si>
  <si>
    <t xml:space="preserve">Informes de evaluaciones y/o estudios sectoriales realizados </t>
  </si>
  <si>
    <t xml:space="preserve">Plan de información estadística </t>
  </si>
  <si>
    <t>Apropiación 2020</t>
  </si>
  <si>
    <t>Ejecución 2020</t>
  </si>
  <si>
    <t>Apropiación 2021 (Marzo 31)</t>
  </si>
  <si>
    <t>Ejecución 2020 (Marzo 31)</t>
  </si>
  <si>
    <t>Observación área</t>
  </si>
  <si>
    <t xml:space="preserve">Dado que esta es una meta acumulativa, adicionalmente a las entidades reportadas en la vigencia anterior (43), durante el 2021 se ha trabajado con entidades nuevas para el desarrollo de proyectos de CTI aplicada, en el marco de la elaboración de propuestas para proyectos y la posterior firma de convenios o contratos. Estas son: 44.CPIQ (proyecto arquitectura empresarial); 45.FONTUR (Sistema y App para integración de servicios del sector turístico); 46.OCCRE (Tarjeta de Turismo Digital); 47.ADRES (Bolsa de servicios); 48.Corporación Gilberto Alzate (FUGA) </t>
  </si>
  <si>
    <t xml:space="preserve">Productos digitales en desarrollo: 1. Evolutivos GOV.CO; 2. SIGEL; 3. PAIWEB (adición covid-19); 4. Consulta Previa II </t>
  </si>
  <si>
    <t xml:space="preserve"> Se puso en producción el servicio de Autenticación digital (16 mejoras funcionales y de experiencia de usuario al servicio) para usuarios en plataforma en nivel I y II.</t>
  </si>
  <si>
    <r>
      <rPr>
        <sz val="12"/>
        <color rgb="FFFF0000"/>
        <rFont val="Arial Narrow"/>
        <family val="2"/>
      </rPr>
      <t xml:space="preserve"> 2020 Entidades para integrar a SCD y Gov.co:</t>
    </r>
    <r>
      <rPr>
        <sz val="12"/>
        <rFont val="Arial Narrow"/>
        <family val="2"/>
      </rPr>
      <t xml:space="preserve"> 1.URT; 2.UARIV; 3.DPS, 4.MinComercio, 5.MinCultura, 6.Catastro Distrital, 7.Contraloría General de la República, 8.MinTransporte, 9.Consejo Nacional de Trabajo Social, 10.Registraduría General de la Nación, 11.Colombia Compra Eficiente, 12.DNP, 13.Fondo Nacional del Ahorro, 14.Icetex, 15.Minsterio de Educación, 16.Unidad Nacional de Protección, 17.Invias, 18.MinVivienda, 19.Agencia Nacional de Tierras, 20.DIAN, 21.MinAmbiente 22.DAFP, 23.MinTic, 24.SNR, 25.Instituo Agustin Codazzi, 26.Superintendencia de Servicios Públicos,27.CRA,28.MinSalud,29.ICA,30.INS,31.Alcaldía de Bucaramanga, 32.SIC, 33. Caja de vivienda popular, 34. Secretaria distrital de salud, 35.Consejo nacional de trabajo social, 36. ICBF, 37. MinHacienda, 38.MinInterior, 39.MinMinas, 40.DANE, 41. Invima, 42. SuperFinanciera, 43.SuperSociedades, 44. ANE, 45. Agencia Nacional de Infraestructura, 46. MinAgricultura, 47. Cancilleria, 48. Alcaldía de Barrancabermeja, 49. Alcaldías de Sopo, 50.Agencia de Desarrollo Rural, 51. ADRES, 52. Central de inversión SA, 53. Gobernación de Boyacá, 54. UGPP, 55. Unidad Pensiones Parafiscales
</t>
    </r>
    <r>
      <rPr>
        <sz val="12"/>
        <color rgb="FFFF0000"/>
        <rFont val="Arial Narrow"/>
        <family val="2"/>
      </rPr>
      <t>2021:</t>
    </r>
    <r>
      <rPr>
        <sz val="12"/>
        <rFont val="Arial Narrow"/>
        <family val="2"/>
      </rPr>
      <t xml:space="preserve"> 16 entidades para el paso a pre-producción, Instalación de X-Road en su versión 6.25. </t>
    </r>
    <r>
      <rPr>
        <sz val="12"/>
        <color rgb="FFFF0000"/>
        <rFont val="Arial Narrow"/>
        <family val="2"/>
      </rPr>
      <t xml:space="preserve"> 1. MADR</t>
    </r>
    <r>
      <rPr>
        <sz val="12"/>
        <rFont val="Arial Narrow"/>
        <family val="2"/>
      </rPr>
      <t>;</t>
    </r>
    <r>
      <rPr>
        <sz val="12"/>
        <color rgb="FFFF0000"/>
        <rFont val="Arial Narrow"/>
        <family val="2"/>
      </rPr>
      <t xml:space="preserve"> 2.CGR; 3.DAFP; 4.ICA; 5.URT;6.ANT;7.ADR;</t>
    </r>
    <r>
      <rPr>
        <sz val="12"/>
        <rFont val="Arial Narrow"/>
        <family val="2"/>
      </rPr>
      <t xml:space="preserve"> 8.PS;</t>
    </r>
    <r>
      <rPr>
        <sz val="12"/>
        <color rgb="FFFF0000"/>
        <rFont val="Arial Narrow"/>
        <family val="2"/>
      </rPr>
      <t xml:space="preserve"> 9.ICBF; 10. ICETEX; 11.DANE; 12. INVIMA; 13. MINMINAS; 14. MINTIC;</t>
    </r>
    <r>
      <rPr>
        <sz val="12"/>
        <rFont val="Arial Narrow"/>
        <family val="2"/>
      </rPr>
      <t xml:space="preserve"> 15. CRC; </t>
    </r>
    <r>
      <rPr>
        <sz val="12"/>
        <color rgb="FFFF0000"/>
        <rFont val="Arial Narrow"/>
        <family val="2"/>
      </rPr>
      <t>16. MININTERIOR</t>
    </r>
  </si>
  <si>
    <t xml:space="preserve">Se continúa trabajando con las entidades ya reportadas en la vigencia anterior. Para la vigencia actual, se han integrado las siguientes entidades: 56. PS; y 57. CRC.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</si>
</sst>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1" formatCode="_-* #,##0_-;\-* #,##0_-;_-* &quot;-&quot;_-;_-@_-"/>
    <numFmt numFmtId="43" formatCode="_-* #,##0.00_-;\-* #,##0.00_-;_-* &quot;-&quot;??_-;_-@_-"/>
    <numFmt numFmtId="164" formatCode="_-&quot;$&quot;* #,##0_-;\-&quot;$&quot;* #,##0_-;_-&quot;$&quot;* &quot;-&quot;_-;_-@_-"/>
    <numFmt numFmtId="165" formatCode="&quot;$&quot;#,##0"/>
    <numFmt numFmtId="166" formatCode="0.0%"/>
    <numFmt numFmtId="167" formatCode="#,##0.0"/>
    <numFmt numFmtId="168" formatCode="0.000%"/>
  </numFmts>
  <fonts count="19" x14ac:knownFonts="1">
    <font>
      <sz val="11"/>
      <color theme="1"/>
      <name val="Calibri"/>
      <family val="2"/>
      <scheme val="minor"/>
    </font>
    <font>
      <sz val="11"/>
      <color theme="1"/>
      <name val="Calibri"/>
      <family val="2"/>
      <scheme val="minor"/>
    </font>
    <font>
      <sz val="12"/>
      <name val="Arial Narrow"/>
      <family val="2"/>
    </font>
    <font>
      <sz val="12"/>
      <color rgb="FFFF0000"/>
      <name val="Arial Narrow"/>
      <family val="2"/>
    </font>
    <font>
      <sz val="10"/>
      <name val="Arial"/>
      <family val="2"/>
    </font>
    <font>
      <b/>
      <sz val="10"/>
      <color theme="1"/>
      <name val="Verdana"/>
      <family val="2"/>
    </font>
    <font>
      <b/>
      <sz val="10"/>
      <name val="Verdana"/>
      <family val="2"/>
    </font>
    <font>
      <sz val="10"/>
      <name val="Verdana"/>
      <family val="2"/>
    </font>
    <font>
      <sz val="12"/>
      <color theme="1"/>
      <name val="Arial Narrow"/>
      <family val="2"/>
    </font>
    <font>
      <sz val="10"/>
      <color theme="1"/>
      <name val="Verdana"/>
      <family val="2"/>
    </font>
    <font>
      <b/>
      <sz val="12"/>
      <color theme="0"/>
      <name val="Arial Narrow"/>
      <family val="2"/>
    </font>
    <font>
      <u/>
      <sz val="10"/>
      <color indexed="12"/>
      <name val="Arial"/>
      <family val="2"/>
    </font>
    <font>
      <b/>
      <sz val="12"/>
      <color theme="1"/>
      <name val="Arial Narrow"/>
      <family val="2"/>
    </font>
    <font>
      <sz val="12"/>
      <color theme="0"/>
      <name val="Arial Narrow"/>
      <family val="2"/>
    </font>
    <font>
      <b/>
      <sz val="14"/>
      <color theme="0"/>
      <name val="Arial Narrow"/>
      <family val="2"/>
    </font>
    <font>
      <sz val="12"/>
      <color theme="5" tint="0.39997558519241921"/>
      <name val="Arial Narrow"/>
      <family val="2"/>
    </font>
    <font>
      <b/>
      <sz val="11"/>
      <color theme="1"/>
      <name val="Calibri"/>
      <family val="2"/>
      <scheme val="minor"/>
    </font>
    <font>
      <sz val="12"/>
      <color rgb="FFFFFFFF"/>
      <name val="Arial Narrow"/>
      <family val="2"/>
    </font>
    <font>
      <sz val="12"/>
      <color theme="0"/>
      <name val="Arial Narrow"/>
      <family val="2"/>
    </font>
  </fonts>
  <fills count="12">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DBE5F1"/>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1E325C"/>
        <bgColor indexed="64"/>
      </patternFill>
    </fill>
    <fill>
      <patternFill patternType="solid">
        <fgColor rgb="FFE8375B"/>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bottom/>
      <diagonal/>
    </border>
  </borders>
  <cellStyleXfs count="2035">
    <xf numFmtId="0" fontId="0"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4" fillId="0" borderId="0">
      <alignment vertical="center"/>
    </xf>
    <xf numFmtId="0" fontId="4" fillId="0" borderId="0"/>
    <xf numFmtId="0" fontId="5" fillId="4" borderId="0" applyNumberFormat="0" applyBorder="0" applyProtection="0">
      <alignment horizontal="center" vertical="center"/>
    </xf>
    <xf numFmtId="0" fontId="6" fillId="4" borderId="0">
      <alignment horizontal="center" vertical="center"/>
    </xf>
    <xf numFmtId="0" fontId="4" fillId="0" borderId="0"/>
    <xf numFmtId="49" fontId="7" fillId="0" borderId="0">
      <alignment horizontal="left" vertical="center"/>
    </xf>
    <xf numFmtId="3" fontId="7" fillId="0" borderId="0">
      <alignment horizontal="right" vertical="center"/>
    </xf>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9" fontId="9" fillId="0" borderId="0" applyFill="0" applyBorder="0" applyProtection="0">
      <alignment horizontal="lef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24">
    <xf numFmtId="0" fontId="0" fillId="0" borderId="0" xfId="0"/>
    <xf numFmtId="0" fontId="0" fillId="0" borderId="1" xfId="0" applyBorder="1"/>
    <xf numFmtId="0" fontId="0" fillId="3" borderId="1" xfId="0" applyFill="1" applyBorder="1" applyAlignment="1">
      <alignment horizontal="center" vertical="center" wrapText="1"/>
    </xf>
    <xf numFmtId="0" fontId="2" fillId="2" borderId="0" xfId="0" applyFont="1" applyFill="1" applyAlignment="1">
      <alignment horizontal="center" vertical="center"/>
    </xf>
    <xf numFmtId="165" fontId="2" fillId="2" borderId="0" xfId="3" applyNumberFormat="1" applyFont="1" applyFill="1" applyAlignment="1">
      <alignment horizontal="center" vertical="center"/>
    </xf>
    <xf numFmtId="0" fontId="8" fillId="5"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66" fontId="8" fillId="0" borderId="1" xfId="1"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3" fontId="8" fillId="0" borderId="1" xfId="0" applyNumberFormat="1" applyFont="1" applyBorder="1" applyAlignment="1">
      <alignment horizontal="center" vertical="center" wrapText="1"/>
    </xf>
    <xf numFmtId="1" fontId="8" fillId="0" borderId="1" xfId="1"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9" fontId="8"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xf>
    <xf numFmtId="0" fontId="8" fillId="0" borderId="1" xfId="0" applyFont="1" applyFill="1" applyBorder="1" applyAlignment="1">
      <alignment horizontal="center" vertical="center" wrapText="1"/>
    </xf>
    <xf numFmtId="9" fontId="8" fillId="0" borderId="1" xfId="0" applyNumberFormat="1" applyFont="1" applyBorder="1" applyAlignment="1">
      <alignment horizontal="center" vertical="center"/>
    </xf>
    <xf numFmtId="1" fontId="8" fillId="0" borderId="1" xfId="0" applyNumberFormat="1" applyFont="1" applyFill="1" applyBorder="1" applyAlignment="1">
      <alignment horizontal="center" vertical="center"/>
    </xf>
    <xf numFmtId="0" fontId="12" fillId="7"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Border="1" applyAlignment="1">
      <alignment wrapText="1"/>
    </xf>
    <xf numFmtId="0" fontId="14" fillId="10" borderId="2" xfId="0" applyFont="1" applyFill="1" applyBorder="1" applyAlignment="1">
      <alignment horizontal="center" vertical="center" wrapText="1"/>
    </xf>
    <xf numFmtId="165" fontId="2" fillId="9" borderId="0" xfId="3" applyNumberFormat="1" applyFont="1" applyFill="1" applyAlignment="1">
      <alignment horizontal="center" vertical="center"/>
    </xf>
    <xf numFmtId="1" fontId="13" fillId="9" borderId="2" xfId="1" applyNumberFormat="1" applyFont="1" applyFill="1" applyBorder="1" applyAlignment="1">
      <alignment horizontal="center" vertical="center" wrapText="1"/>
    </xf>
    <xf numFmtId="0" fontId="13" fillId="0" borderId="0" xfId="0" applyFont="1" applyFill="1" applyAlignment="1">
      <alignment horizontal="center" vertical="center"/>
    </xf>
    <xf numFmtId="0" fontId="2" fillId="9" borderId="0" xfId="0" applyFont="1" applyFill="1" applyAlignment="1">
      <alignment horizontal="center" vertical="center"/>
    </xf>
    <xf numFmtId="0" fontId="10" fillId="9" borderId="0" xfId="0" applyFont="1" applyFill="1" applyBorder="1" applyAlignment="1">
      <alignment horizontal="center" vertical="center"/>
    </xf>
    <xf numFmtId="165" fontId="10" fillId="9" borderId="0" xfId="3" applyNumberFormat="1" applyFont="1" applyFill="1" applyBorder="1" applyAlignment="1">
      <alignment horizontal="center" vertical="center"/>
    </xf>
    <xf numFmtId="10" fontId="13" fillId="9" borderId="2" xfId="0" applyNumberFormat="1" applyFont="1" applyFill="1" applyBorder="1" applyAlignment="1">
      <alignment horizontal="center" vertical="center" wrapText="1"/>
    </xf>
    <xf numFmtId="165" fontId="15" fillId="9" borderId="2" xfId="3" applyNumberFormat="1" applyFont="1" applyFill="1" applyBorder="1" applyAlignment="1">
      <alignment horizontal="center" vertical="center" wrapText="1"/>
    </xf>
    <xf numFmtId="0" fontId="15" fillId="9" borderId="2" xfId="1" applyNumberFormat="1" applyFont="1" applyFill="1" applyBorder="1" applyAlignment="1">
      <alignment horizontal="center" vertical="center" wrapText="1"/>
    </xf>
    <xf numFmtId="0" fontId="3" fillId="9" borderId="2" xfId="0" applyFont="1" applyFill="1" applyBorder="1" applyAlignment="1">
      <alignment horizontal="center" vertical="center" wrapText="1"/>
    </xf>
    <xf numFmtId="0" fontId="0" fillId="0" borderId="0" xfId="0" applyAlignment="1">
      <alignment vertical="center"/>
    </xf>
    <xf numFmtId="0" fontId="2" fillId="0" borderId="0" xfId="0" applyFont="1" applyFill="1" applyAlignment="1">
      <alignment horizontal="center" vertical="center"/>
    </xf>
    <xf numFmtId="0" fontId="13" fillId="9" borderId="2" xfId="0" applyNumberFormat="1" applyFont="1" applyFill="1" applyBorder="1" applyAlignment="1">
      <alignment horizontal="center" vertical="center" wrapText="1"/>
    </xf>
    <xf numFmtId="9" fontId="13" fillId="9" borderId="2" xfId="0" applyNumberFormat="1" applyFont="1" applyFill="1" applyBorder="1" applyAlignment="1">
      <alignment horizontal="center" vertical="center"/>
    </xf>
    <xf numFmtId="10" fontId="13" fillId="9" borderId="2" xfId="1" applyNumberFormat="1" applyFont="1" applyFill="1" applyBorder="1" applyAlignment="1">
      <alignment horizontal="center" vertical="center" wrapText="1"/>
    </xf>
    <xf numFmtId="1" fontId="13" fillId="9" borderId="2" xfId="0" applyNumberFormat="1" applyFont="1" applyFill="1" applyBorder="1" applyAlignment="1">
      <alignment horizontal="center" vertical="center" wrapText="1"/>
    </xf>
    <xf numFmtId="3" fontId="13" fillId="9" borderId="2" xfId="0" applyNumberFormat="1" applyFont="1" applyFill="1" applyBorder="1" applyAlignment="1">
      <alignment horizontal="center" vertical="center" wrapText="1"/>
    </xf>
    <xf numFmtId="9" fontId="15" fillId="9" borderId="2" xfId="0" applyNumberFormat="1" applyFont="1" applyFill="1" applyBorder="1" applyAlignment="1">
      <alignment horizontal="center" vertical="center" wrapText="1"/>
    </xf>
    <xf numFmtId="9" fontId="15" fillId="9" borderId="2" xfId="1" applyFont="1" applyFill="1" applyBorder="1" applyAlignment="1">
      <alignment horizontal="center" vertical="center" wrapText="1"/>
    </xf>
    <xf numFmtId="3" fontId="15" fillId="9" borderId="2" xfId="0" applyNumberFormat="1" applyFont="1" applyFill="1" applyBorder="1" applyAlignment="1">
      <alignment horizontal="center" vertical="center" wrapText="1"/>
    </xf>
    <xf numFmtId="9" fontId="13" fillId="9" borderId="2" xfId="1" applyFont="1" applyFill="1" applyBorder="1" applyAlignment="1">
      <alignment horizontal="center" vertical="center" wrapText="1"/>
    </xf>
    <xf numFmtId="10" fontId="15" fillId="9" borderId="2" xfId="0" applyNumberFormat="1" applyFont="1" applyFill="1" applyBorder="1" applyAlignment="1">
      <alignment horizontal="center" vertical="center" wrapText="1"/>
    </xf>
    <xf numFmtId="0" fontId="13" fillId="9" borderId="2" xfId="0" applyFont="1" applyFill="1" applyBorder="1" applyAlignment="1">
      <alignment horizontal="center" vertical="center"/>
    </xf>
    <xf numFmtId="9" fontId="13" fillId="9" borderId="2" xfId="0" applyNumberFormat="1" applyFont="1" applyFill="1" applyBorder="1" applyAlignment="1">
      <alignment horizontal="center" vertical="center" wrapText="1"/>
    </xf>
    <xf numFmtId="9" fontId="13" fillId="9" borderId="2" xfId="1" applyNumberFormat="1" applyFont="1" applyFill="1" applyBorder="1" applyAlignment="1">
      <alignment horizontal="center" vertical="center" wrapText="1"/>
    </xf>
    <xf numFmtId="165" fontId="13" fillId="9" borderId="2" xfId="123" applyNumberFormat="1" applyFont="1" applyFill="1" applyBorder="1" applyAlignment="1">
      <alignment horizontal="center" vertical="center" wrapText="1"/>
    </xf>
    <xf numFmtId="0" fontId="15" fillId="9" borderId="2" xfId="0" applyNumberFormat="1" applyFont="1" applyFill="1" applyBorder="1" applyAlignment="1">
      <alignment horizontal="center" vertical="center" wrapText="1"/>
    </xf>
    <xf numFmtId="167" fontId="15" fillId="9" borderId="2" xfId="0" applyNumberFormat="1" applyFont="1" applyFill="1" applyBorder="1" applyAlignment="1">
      <alignment horizontal="center" vertical="center" wrapText="1"/>
    </xf>
    <xf numFmtId="4" fontId="15" fillId="9" borderId="2" xfId="0" applyNumberFormat="1" applyFont="1" applyFill="1" applyBorder="1" applyAlignment="1">
      <alignment horizontal="center" vertical="center" wrapText="1"/>
    </xf>
    <xf numFmtId="9" fontId="13" fillId="9" borderId="2" xfId="1" applyFont="1" applyFill="1" applyBorder="1" applyAlignment="1">
      <alignment horizontal="center" vertical="center"/>
    </xf>
    <xf numFmtId="3" fontId="15" fillId="9" borderId="2" xfId="0" applyNumberFormat="1" applyFont="1" applyFill="1" applyBorder="1" applyAlignment="1">
      <alignment horizontal="center" vertical="center"/>
    </xf>
    <xf numFmtId="0" fontId="15" fillId="9" borderId="2" xfId="0" applyFont="1" applyFill="1" applyBorder="1" applyAlignment="1">
      <alignment horizontal="center" vertical="center"/>
    </xf>
    <xf numFmtId="9" fontId="15" fillId="9" borderId="2" xfId="0" applyNumberFormat="1" applyFont="1" applyFill="1" applyBorder="1" applyAlignment="1">
      <alignment horizontal="center" vertical="center"/>
    </xf>
    <xf numFmtId="166" fontId="13" fillId="9" borderId="2" xfId="0" applyNumberFormat="1" applyFont="1" applyFill="1" applyBorder="1" applyAlignment="1">
      <alignment horizontal="center" vertical="center" wrapText="1"/>
    </xf>
    <xf numFmtId="167" fontId="13" fillId="9" borderId="2" xfId="0" applyNumberFormat="1" applyFont="1" applyFill="1" applyBorder="1" applyAlignment="1">
      <alignment horizontal="center" vertical="center" wrapText="1"/>
    </xf>
    <xf numFmtId="3" fontId="13" fillId="9" borderId="2" xfId="0" applyNumberFormat="1" applyFont="1" applyFill="1" applyBorder="1" applyAlignment="1" applyProtection="1">
      <alignment horizontal="center" vertical="center" wrapText="1"/>
      <protection locked="0"/>
    </xf>
    <xf numFmtId="168" fontId="13" fillId="9" borderId="2" xfId="1" applyNumberFormat="1" applyFont="1" applyFill="1" applyBorder="1" applyAlignment="1">
      <alignment horizontal="center" vertical="center" wrapText="1"/>
    </xf>
    <xf numFmtId="0" fontId="18" fillId="9" borderId="2"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3" fillId="9" borderId="2"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9" borderId="4" xfId="0" applyFont="1" applyFill="1" applyBorder="1" applyAlignment="1">
      <alignment horizontal="center" vertical="center" wrapText="1"/>
    </xf>
    <xf numFmtId="165" fontId="13" fillId="9" borderId="3" xfId="3" applyNumberFormat="1" applyFont="1" applyFill="1" applyBorder="1" applyAlignment="1">
      <alignment horizontal="center" vertical="center" wrapText="1"/>
    </xf>
    <xf numFmtId="165" fontId="13" fillId="9" borderId="2" xfId="3" applyNumberFormat="1" applyFont="1" applyFill="1" applyBorder="1" applyAlignment="1">
      <alignment horizontal="center" vertical="center" wrapText="1"/>
    </xf>
    <xf numFmtId="0" fontId="15" fillId="9" borderId="2" xfId="0" applyFont="1" applyFill="1" applyBorder="1" applyAlignment="1">
      <alignment horizontal="center" vertical="center" wrapText="1"/>
    </xf>
    <xf numFmtId="0" fontId="13" fillId="9" borderId="2" xfId="0" applyFont="1" applyFill="1" applyBorder="1" applyAlignment="1">
      <alignment horizontal="center" vertical="center" wrapText="1"/>
    </xf>
    <xf numFmtId="10" fontId="15" fillId="9" borderId="2" xfId="1" applyNumberFormat="1" applyFont="1" applyFill="1" applyBorder="1" applyAlignment="1">
      <alignment horizontal="center" vertical="center" wrapText="1"/>
    </xf>
    <xf numFmtId="165" fontId="15" fillId="9" borderId="3" xfId="3" applyNumberFormat="1" applyFont="1" applyFill="1" applyBorder="1" applyAlignment="1">
      <alignment horizontal="center" vertical="center" wrapText="1"/>
    </xf>
    <xf numFmtId="165" fontId="15" fillId="9" borderId="4" xfId="3" applyNumberFormat="1" applyFont="1" applyFill="1" applyBorder="1" applyAlignment="1">
      <alignment horizontal="center" vertical="center" wrapText="1"/>
    </xf>
    <xf numFmtId="0" fontId="17" fillId="9" borderId="2"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3" fillId="9" borderId="2" xfId="0" applyFont="1" applyFill="1" applyBorder="1" applyAlignment="1">
      <alignment horizontal="center" vertical="center" wrapText="1"/>
    </xf>
    <xf numFmtId="165" fontId="13" fillId="9" borderId="3" xfId="3" applyNumberFormat="1" applyFont="1" applyFill="1" applyBorder="1" applyAlignment="1">
      <alignment horizontal="center" vertical="center" wrapText="1"/>
    </xf>
    <xf numFmtId="165" fontId="13" fillId="9" borderId="5" xfId="3" applyNumberFormat="1" applyFont="1" applyFill="1" applyBorder="1" applyAlignment="1">
      <alignment horizontal="center" vertical="center" wrapText="1"/>
    </xf>
    <xf numFmtId="165" fontId="13" fillId="9" borderId="4" xfId="3" applyNumberFormat="1" applyFont="1" applyFill="1" applyBorder="1" applyAlignment="1">
      <alignment horizontal="center" vertical="center" wrapText="1"/>
    </xf>
    <xf numFmtId="165" fontId="13" fillId="9" borderId="2" xfId="3" applyNumberFormat="1" applyFont="1" applyFill="1" applyBorder="1" applyAlignment="1">
      <alignment horizontal="center" vertical="center" wrapText="1"/>
    </xf>
    <xf numFmtId="0" fontId="15" fillId="9" borderId="2" xfId="0"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5" fillId="9" borderId="4" xfId="0" applyFont="1" applyFill="1" applyBorder="1" applyAlignment="1">
      <alignment horizontal="center" vertical="center" wrapText="1"/>
    </xf>
    <xf numFmtId="6" fontId="13" fillId="9" borderId="3" xfId="0" applyNumberFormat="1" applyFont="1" applyFill="1" applyBorder="1" applyAlignment="1">
      <alignment horizontal="center" vertical="center" wrapText="1"/>
    </xf>
    <xf numFmtId="165" fontId="15" fillId="9" borderId="2" xfId="0" applyNumberFormat="1" applyFont="1" applyFill="1" applyBorder="1" applyAlignment="1">
      <alignment horizontal="center" vertical="center" wrapText="1"/>
    </xf>
    <xf numFmtId="165" fontId="13" fillId="9" borderId="2" xfId="0" applyNumberFormat="1" applyFont="1" applyFill="1" applyBorder="1" applyAlignment="1">
      <alignment horizontal="center" vertical="center" wrapText="1"/>
    </xf>
    <xf numFmtId="165" fontId="15" fillId="9" borderId="3" xfId="3" applyNumberFormat="1" applyFont="1" applyFill="1" applyBorder="1" applyAlignment="1">
      <alignment horizontal="center" vertical="center" wrapText="1"/>
    </xf>
    <xf numFmtId="165" fontId="15" fillId="9" borderId="4" xfId="3" applyNumberFormat="1" applyFont="1" applyFill="1" applyBorder="1" applyAlignment="1">
      <alignment horizontal="center" vertical="center" wrapText="1"/>
    </xf>
    <xf numFmtId="0" fontId="13" fillId="11" borderId="2" xfId="0" applyFont="1" applyFill="1" applyBorder="1" applyAlignment="1">
      <alignment horizontal="center" vertical="center" wrapText="1"/>
    </xf>
    <xf numFmtId="0" fontId="15" fillId="11" borderId="2" xfId="0" applyFont="1" applyFill="1" applyBorder="1" applyAlignment="1">
      <alignment horizontal="center" vertical="center" wrapText="1"/>
    </xf>
    <xf numFmtId="9" fontId="15" fillId="11" borderId="2" xfId="1" applyFont="1" applyFill="1" applyBorder="1" applyAlignment="1">
      <alignment horizontal="center" vertical="center" wrapText="1"/>
    </xf>
    <xf numFmtId="3" fontId="15" fillId="11" borderId="2" xfId="0" applyNumberFormat="1" applyFont="1" applyFill="1" applyBorder="1" applyAlignment="1">
      <alignment horizontal="center" vertical="center" wrapText="1"/>
    </xf>
    <xf numFmtId="3" fontId="13" fillId="11" borderId="2" xfId="0" applyNumberFormat="1" applyFont="1" applyFill="1" applyBorder="1" applyAlignment="1">
      <alignment horizontal="center" vertical="center" wrapText="1"/>
    </xf>
    <xf numFmtId="0" fontId="15" fillId="11" borderId="2" xfId="0" applyNumberFormat="1" applyFont="1" applyFill="1" applyBorder="1" applyAlignment="1">
      <alignment horizontal="center" vertical="center" wrapText="1"/>
    </xf>
    <xf numFmtId="3" fontId="3" fillId="11" borderId="2" xfId="0" applyNumberFormat="1" applyFont="1" applyFill="1" applyBorder="1" applyAlignment="1">
      <alignment horizontal="center" vertical="center" wrapText="1"/>
    </xf>
    <xf numFmtId="9" fontId="13" fillId="11" borderId="2" xfId="1" applyFont="1" applyFill="1" applyBorder="1" applyAlignment="1">
      <alignment horizontal="center" vertical="center" wrapText="1"/>
    </xf>
    <xf numFmtId="165" fontId="13" fillId="11" borderId="2" xfId="3" applyNumberFormat="1" applyFont="1" applyFill="1" applyBorder="1" applyAlignment="1">
      <alignment horizontal="center" vertical="center" wrapText="1"/>
    </xf>
    <xf numFmtId="0" fontId="3" fillId="11" borderId="2"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0" fillId="0" borderId="0" xfId="0" applyAlignment="1">
      <alignment horizontal="left" vertical="center" wrapText="1"/>
    </xf>
    <xf numFmtId="165" fontId="13" fillId="9" borderId="3" xfId="3" applyNumberFormat="1" applyFont="1" applyFill="1" applyBorder="1" applyAlignment="1">
      <alignment horizontal="center" vertical="center" wrapText="1"/>
    </xf>
    <xf numFmtId="165" fontId="13" fillId="9" borderId="5" xfId="3" applyNumberFormat="1" applyFont="1" applyFill="1" applyBorder="1" applyAlignment="1">
      <alignment horizontal="center" vertical="center" wrapText="1"/>
    </xf>
    <xf numFmtId="165" fontId="13" fillId="9" borderId="4" xfId="3" applyNumberFormat="1"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3" fillId="9" borderId="3" xfId="0" applyFont="1" applyFill="1" applyBorder="1" applyAlignment="1">
      <alignment horizontal="center" vertical="center"/>
    </xf>
    <xf numFmtId="0" fontId="13" fillId="9" borderId="5" xfId="0" applyFont="1" applyFill="1" applyBorder="1" applyAlignment="1">
      <alignment horizontal="center" vertical="center"/>
    </xf>
    <xf numFmtId="0" fontId="13" fillId="9" borderId="4" xfId="0" applyFont="1" applyFill="1" applyBorder="1" applyAlignment="1">
      <alignment horizontal="center" vertical="center"/>
    </xf>
    <xf numFmtId="0" fontId="15" fillId="9" borderId="3" xfId="0" applyFont="1" applyFill="1" applyBorder="1" applyAlignment="1">
      <alignment horizontal="center" vertical="center" wrapText="1"/>
    </xf>
    <xf numFmtId="0" fontId="15" fillId="9" borderId="4" xfId="0" applyFont="1" applyFill="1" applyBorder="1" applyAlignment="1">
      <alignment horizontal="center" vertical="center" wrapText="1"/>
    </xf>
    <xf numFmtId="165" fontId="15" fillId="9" borderId="3" xfId="3" applyNumberFormat="1" applyFont="1" applyFill="1" applyBorder="1" applyAlignment="1">
      <alignment horizontal="center" vertical="center" wrapText="1"/>
    </xf>
    <xf numFmtId="165" fontId="15" fillId="9" borderId="4" xfId="3" applyNumberFormat="1" applyFont="1" applyFill="1" applyBorder="1" applyAlignment="1">
      <alignment horizontal="center" vertical="center" wrapText="1"/>
    </xf>
    <xf numFmtId="0" fontId="13" fillId="9" borderId="2" xfId="0" applyFont="1" applyFill="1" applyBorder="1" applyAlignment="1">
      <alignment horizontal="center" vertical="center" wrapText="1"/>
    </xf>
    <xf numFmtId="165" fontId="13" fillId="9" borderId="2" xfId="0" applyNumberFormat="1" applyFont="1" applyFill="1" applyBorder="1" applyAlignment="1">
      <alignment horizontal="center" vertical="center" wrapText="1"/>
    </xf>
    <xf numFmtId="0" fontId="15" fillId="9" borderId="5" xfId="0" applyFont="1" applyFill="1" applyBorder="1" applyAlignment="1">
      <alignment horizontal="center" vertical="center" wrapText="1"/>
    </xf>
    <xf numFmtId="0" fontId="15" fillId="9" borderId="2" xfId="0" applyFont="1" applyFill="1" applyBorder="1" applyAlignment="1">
      <alignment horizontal="center" vertical="center" wrapText="1"/>
    </xf>
    <xf numFmtId="165" fontId="15" fillId="9" borderId="2" xfId="0" applyNumberFormat="1" applyFont="1" applyFill="1" applyBorder="1" applyAlignment="1">
      <alignment horizontal="center" vertical="center" wrapText="1"/>
    </xf>
    <xf numFmtId="165" fontId="13" fillId="9" borderId="2" xfId="3" applyNumberFormat="1" applyFont="1" applyFill="1" applyBorder="1" applyAlignment="1">
      <alignment horizontal="center" vertical="center" wrapText="1"/>
    </xf>
    <xf numFmtId="6" fontId="13" fillId="9" borderId="3" xfId="0" applyNumberFormat="1" applyFont="1" applyFill="1" applyBorder="1" applyAlignment="1">
      <alignment horizontal="center" vertical="center" wrapText="1"/>
    </xf>
    <xf numFmtId="0" fontId="18" fillId="9" borderId="3" xfId="0" applyFont="1" applyFill="1" applyBorder="1" applyAlignment="1">
      <alignment horizontal="center" vertical="center" wrapText="1"/>
    </xf>
    <xf numFmtId="0" fontId="18" fillId="9" borderId="4" xfId="0" applyFont="1" applyFill="1" applyBorder="1" applyAlignment="1">
      <alignment horizontal="center" vertical="center" wrapText="1"/>
    </xf>
  </cellXfs>
  <cellStyles count="2035">
    <cellStyle name="BodyStyle" xfId="9" xr:uid="{00000000-0005-0000-0000-000000000000}"/>
    <cellStyle name="BodyStyle 2" xfId="18" xr:uid="{00000000-0005-0000-0000-000001000000}"/>
    <cellStyle name="HeaderStyle" xfId="6" xr:uid="{00000000-0005-0000-0000-000002000000}"/>
    <cellStyle name="HeaderStyle 2" xfId="7" xr:uid="{00000000-0005-0000-0000-000003000000}"/>
    <cellStyle name="Hipervínculo 2" xfId="153" xr:uid="{00000000-0005-0000-0000-000004000000}"/>
    <cellStyle name="Millares [0] 2" xfId="14" xr:uid="{00000000-0005-0000-0000-000005000000}"/>
    <cellStyle name="Millares [0] 2 2" xfId="52" xr:uid="{00000000-0005-0000-0000-000006000000}"/>
    <cellStyle name="Millares [0] 2 2 2" xfId="233" xr:uid="{00000000-0005-0000-0000-000007000000}"/>
    <cellStyle name="Millares [0] 2 2 2 2" xfId="600" xr:uid="{00000000-0005-0000-0000-000008000000}"/>
    <cellStyle name="Millares [0] 2 2 2 2 2" xfId="1269" xr:uid="{6C6E5822-7811-45F4-967C-180C4813C30E}"/>
    <cellStyle name="Millares [0] 2 2 2 2 3" xfId="1909" xr:uid="{8B3AEDF7-B046-40A3-865B-74DEE02431B7}"/>
    <cellStyle name="Millares [0] 2 2 2 3" xfId="949" xr:uid="{B9FB91CE-4022-4897-BFAA-37071105557E}"/>
    <cellStyle name="Millares [0] 2 2 2 4" xfId="1589" xr:uid="{E0DC5511-0A88-4A67-8BE9-8B88A7301F34}"/>
    <cellStyle name="Millares [0] 2 2 3" xfId="420" xr:uid="{00000000-0005-0000-0000-000009000000}"/>
    <cellStyle name="Millares [0] 2 2 3 2" xfId="1109" xr:uid="{40073C96-425E-4F27-89B9-80A8521344ED}"/>
    <cellStyle name="Millares [0] 2 2 3 3" xfId="1749" xr:uid="{38D8E6FC-0FA8-4C0F-9B49-53754BC003B0}"/>
    <cellStyle name="Millares [0] 2 2 4" xfId="789" xr:uid="{084A770F-3275-4044-97D6-7E0728E16F2B}"/>
    <cellStyle name="Millares [0] 2 2 5" xfId="1429" xr:uid="{A4109CA9-9ED3-46B0-80EF-2B23035689C7}"/>
    <cellStyle name="Millares [0] 2 3" xfId="87" xr:uid="{00000000-0005-0000-0000-00000A000000}"/>
    <cellStyle name="Millares [0] 2 3 2" xfId="268" xr:uid="{00000000-0005-0000-0000-00000B000000}"/>
    <cellStyle name="Millares [0] 2 3 2 2" xfId="635" xr:uid="{00000000-0005-0000-0000-00000C000000}"/>
    <cellStyle name="Millares [0] 2 3 2 2 2" xfId="1301" xr:uid="{1AB74C2A-7AC3-4C3D-A67B-279EA1513D1E}"/>
    <cellStyle name="Millares [0] 2 3 2 2 3" xfId="1941" xr:uid="{11F14FCB-223B-42EF-9CE3-A8586F982270}"/>
    <cellStyle name="Millares [0] 2 3 2 3" xfId="981" xr:uid="{96A22631-A602-45EE-86BB-DCA73E99917C}"/>
    <cellStyle name="Millares [0] 2 3 2 4" xfId="1621" xr:uid="{1882568F-1401-4F65-AD42-A52EE632E6E8}"/>
    <cellStyle name="Millares [0] 2 3 3" xfId="455" xr:uid="{00000000-0005-0000-0000-00000D000000}"/>
    <cellStyle name="Millares [0] 2 3 3 2" xfId="1141" xr:uid="{A8F812AA-CD6E-4CD1-AF16-47F1A1E0E1A6}"/>
    <cellStyle name="Millares [0] 2 3 3 3" xfId="1781" xr:uid="{455CFE46-0EE0-4267-B962-06E1649740F1}"/>
    <cellStyle name="Millares [0] 2 3 4" xfId="821" xr:uid="{835B24E6-F4AA-4AAA-97B4-5FA930F58DB3}"/>
    <cellStyle name="Millares [0] 2 3 5" xfId="1461" xr:uid="{A4E0D91F-D763-43DF-B824-6F9560DD026F}"/>
    <cellStyle name="Millares [0] 2 4" xfId="122" xr:uid="{00000000-0005-0000-0000-00000E000000}"/>
    <cellStyle name="Millares [0] 2 4 2" xfId="303" xr:uid="{00000000-0005-0000-0000-00000F000000}"/>
    <cellStyle name="Millares [0] 2 4 2 2" xfId="670" xr:uid="{00000000-0005-0000-0000-000010000000}"/>
    <cellStyle name="Millares [0] 2 4 2 2 2" xfId="1333" xr:uid="{4DDCFDAC-1C17-4749-9F15-B2E45D7CFD45}"/>
    <cellStyle name="Millares [0] 2 4 2 2 3" xfId="1973" xr:uid="{02750DAC-CEB5-4F95-852F-7C4ADE63E7AA}"/>
    <cellStyle name="Millares [0] 2 4 2 3" xfId="1013" xr:uid="{34283D7B-DF0C-4709-83EB-4785252977F5}"/>
    <cellStyle name="Millares [0] 2 4 2 4" xfId="1653" xr:uid="{D360E882-E7CB-4E6A-BB34-B5827C70A007}"/>
    <cellStyle name="Millares [0] 2 4 3" xfId="490" xr:uid="{00000000-0005-0000-0000-000011000000}"/>
    <cellStyle name="Millares [0] 2 4 3 2" xfId="1173" xr:uid="{5B8F0313-5523-4B77-A92C-9A9D3ADE8B73}"/>
    <cellStyle name="Millares [0] 2 4 3 3" xfId="1813" xr:uid="{5AB34CF5-F16A-4F1B-8868-6D7BA2A610DA}"/>
    <cellStyle name="Millares [0] 2 4 4" xfId="853" xr:uid="{AE5211AF-BC4D-4A67-9CC0-F740E45879AE}"/>
    <cellStyle name="Millares [0] 2 4 5" xfId="1493" xr:uid="{AEBA8458-DAEB-4828-8876-B28492644150}"/>
    <cellStyle name="Millares [0] 2 5" xfId="158" xr:uid="{00000000-0005-0000-0000-000012000000}"/>
    <cellStyle name="Millares [0] 2 5 2" xfId="338" xr:uid="{00000000-0005-0000-0000-000013000000}"/>
    <cellStyle name="Millares [0] 2 5 2 2" xfId="705" xr:uid="{00000000-0005-0000-0000-000014000000}"/>
    <cellStyle name="Millares [0] 2 5 2 2 2" xfId="1365" xr:uid="{A8FA7A35-60AA-4D9E-A23A-6A0F2B22E265}"/>
    <cellStyle name="Millares [0] 2 5 2 2 3" xfId="2005" xr:uid="{2E1DB959-ABE8-42AB-91A0-7C84F8CF5D02}"/>
    <cellStyle name="Millares [0] 2 5 2 3" xfId="1045" xr:uid="{88562D57-0761-40A1-B659-A0C77BBFC780}"/>
    <cellStyle name="Millares [0] 2 5 2 4" xfId="1685" xr:uid="{007BEFA0-3AE9-454C-8DFC-73BFDF06C7FF}"/>
    <cellStyle name="Millares [0] 2 5 3" xfId="525" xr:uid="{00000000-0005-0000-0000-000015000000}"/>
    <cellStyle name="Millares [0] 2 5 3 2" xfId="1205" xr:uid="{2BA4604B-60DE-4560-98C9-96D221332CC2}"/>
    <cellStyle name="Millares [0] 2 5 3 3" xfId="1845" xr:uid="{21D6F146-C1C3-413D-A79E-A81C5CEBCD36}"/>
    <cellStyle name="Millares [0] 2 5 4" xfId="885" xr:uid="{8876B478-D1D3-4D84-B791-3806F4E9AF88}"/>
    <cellStyle name="Millares [0] 2 5 5" xfId="1525" xr:uid="{2B3D0B63-A379-4869-A443-4EFAF26EF93A}"/>
    <cellStyle name="Millares [0] 2 6" xfId="199" xr:uid="{00000000-0005-0000-0000-000016000000}"/>
    <cellStyle name="Millares [0] 2 6 2" xfId="566" xr:uid="{00000000-0005-0000-0000-000017000000}"/>
    <cellStyle name="Millares [0] 2 6 2 2" xfId="1237" xr:uid="{5CCFCC1E-54AF-4B7D-90BF-F7828D05CAED}"/>
    <cellStyle name="Millares [0] 2 6 2 3" xfId="1877" xr:uid="{CFB760E1-FE79-4675-A026-5C9F1A9517A1}"/>
    <cellStyle name="Millares [0] 2 6 3" xfId="917" xr:uid="{B512015E-A95E-4D27-9122-5A92E5016302}"/>
    <cellStyle name="Millares [0] 2 6 4" xfId="1557" xr:uid="{8FABDEA9-C566-42B2-B894-359C462E714D}"/>
    <cellStyle name="Millares [0] 2 7" xfId="386" xr:uid="{00000000-0005-0000-0000-000018000000}"/>
    <cellStyle name="Millares [0] 2 7 2" xfId="1077" xr:uid="{6DB07805-999E-43EA-B9C6-A44A91D76822}"/>
    <cellStyle name="Millares [0] 2 7 3" xfId="1717" xr:uid="{AC1A57B2-CE2B-42B6-8056-597A122D2E92}"/>
    <cellStyle name="Millares [0] 2 8" xfId="757" xr:uid="{11B7351F-B284-4AFA-83B4-62AE72BC6608}"/>
    <cellStyle name="Millares [0] 2 9" xfId="1397" xr:uid="{180861CF-3EE4-4AAF-AC8C-9A6DF7082282}"/>
    <cellStyle name="Millares 10" xfId="13" xr:uid="{00000000-0005-0000-0000-000019000000}"/>
    <cellStyle name="Millares 10 2" xfId="51" xr:uid="{00000000-0005-0000-0000-00001A000000}"/>
    <cellStyle name="Millares 10 2 2" xfId="232" xr:uid="{00000000-0005-0000-0000-00001B000000}"/>
    <cellStyle name="Millares 10 2 2 2" xfId="599" xr:uid="{00000000-0005-0000-0000-00001C000000}"/>
    <cellStyle name="Millares 10 2 2 2 2" xfId="1268" xr:uid="{F8C5B4B0-6248-465F-855E-3F0ADAFB2319}"/>
    <cellStyle name="Millares 10 2 2 2 3" xfId="1908" xr:uid="{B51B0CDF-0EAA-45BB-9103-6CA99F02DC61}"/>
    <cellStyle name="Millares 10 2 2 3" xfId="948" xr:uid="{763E2173-8A36-450B-9CE2-EA74A0A4A9E0}"/>
    <cellStyle name="Millares 10 2 2 4" xfId="1588" xr:uid="{49AC3122-29C5-445C-AEC3-8BE4DF16762A}"/>
    <cellStyle name="Millares 10 2 3" xfId="419" xr:uid="{00000000-0005-0000-0000-00001D000000}"/>
    <cellStyle name="Millares 10 2 3 2" xfId="1108" xr:uid="{DF585D7B-65B0-46B3-9861-245B8EC477E6}"/>
    <cellStyle name="Millares 10 2 3 3" xfId="1748" xr:uid="{FD67E88B-83B4-4D01-A441-2D1288439109}"/>
    <cellStyle name="Millares 10 2 4" xfId="788" xr:uid="{5062E96A-7393-4D31-8EC2-1F311B49DF05}"/>
    <cellStyle name="Millares 10 2 5" xfId="1428" xr:uid="{FEF5C700-0E8A-4200-A9D4-F15D3C035DB2}"/>
    <cellStyle name="Millares 10 3" xfId="86" xr:uid="{00000000-0005-0000-0000-00001E000000}"/>
    <cellStyle name="Millares 10 3 2" xfId="267" xr:uid="{00000000-0005-0000-0000-00001F000000}"/>
    <cellStyle name="Millares 10 3 2 2" xfId="634" xr:uid="{00000000-0005-0000-0000-000020000000}"/>
    <cellStyle name="Millares 10 3 2 2 2" xfId="1300" xr:uid="{35FE3320-FF1B-4F27-AAD7-D572BC84BD1A}"/>
    <cellStyle name="Millares 10 3 2 2 3" xfId="1940" xr:uid="{4EBED65E-3A0E-4440-9F8D-D5B54A123D18}"/>
    <cellStyle name="Millares 10 3 2 3" xfId="980" xr:uid="{3DE2105B-A2F6-49E4-8588-FD545EC1F6DA}"/>
    <cellStyle name="Millares 10 3 2 4" xfId="1620" xr:uid="{84FC5856-F773-479D-B130-498EE3F0C0CB}"/>
    <cellStyle name="Millares 10 3 3" xfId="454" xr:uid="{00000000-0005-0000-0000-000021000000}"/>
    <cellStyle name="Millares 10 3 3 2" xfId="1140" xr:uid="{4D2FBA2C-54B7-4777-88BC-0ABA1BE052E2}"/>
    <cellStyle name="Millares 10 3 3 3" xfId="1780" xr:uid="{864CC16C-72A1-4452-A30D-A782F9BA4668}"/>
    <cellStyle name="Millares 10 3 4" xfId="820" xr:uid="{779FCAFC-B739-48D7-84CE-EED91BF9A240}"/>
    <cellStyle name="Millares 10 3 5" xfId="1460" xr:uid="{9A6D58FF-63E9-4C87-A3E1-9966AA32DB64}"/>
    <cellStyle name="Millares 10 4" xfId="121" xr:uid="{00000000-0005-0000-0000-000022000000}"/>
    <cellStyle name="Millares 10 4 2" xfId="302" xr:uid="{00000000-0005-0000-0000-000023000000}"/>
    <cellStyle name="Millares 10 4 2 2" xfId="669" xr:uid="{00000000-0005-0000-0000-000024000000}"/>
    <cellStyle name="Millares 10 4 2 2 2" xfId="1332" xr:uid="{550E94DB-3752-49D2-AEE5-187572835C90}"/>
    <cellStyle name="Millares 10 4 2 2 3" xfId="1972" xr:uid="{EF9A60D2-910E-48FA-94B8-C095ECF8B987}"/>
    <cellStyle name="Millares 10 4 2 3" xfId="1012" xr:uid="{3BE54D85-0CDB-4D0D-9AEC-070E317DAE0A}"/>
    <cellStyle name="Millares 10 4 2 4" xfId="1652" xr:uid="{A45C462A-A8D8-43C3-8208-79745AA778F8}"/>
    <cellStyle name="Millares 10 4 3" xfId="489" xr:uid="{00000000-0005-0000-0000-000025000000}"/>
    <cellStyle name="Millares 10 4 3 2" xfId="1172" xr:uid="{556D52A6-BCD4-41B0-BD5A-5D15FC79E1B5}"/>
    <cellStyle name="Millares 10 4 3 3" xfId="1812" xr:uid="{015CC2AF-0431-4B20-899F-9DBB28C2779A}"/>
    <cellStyle name="Millares 10 4 4" xfId="852" xr:uid="{8B407DE1-2174-46D8-B221-FB29F35D38A6}"/>
    <cellStyle name="Millares 10 4 5" xfId="1492" xr:uid="{0A42C562-833B-4154-AC60-6814E43997BB}"/>
    <cellStyle name="Millares 10 5" xfId="157" xr:uid="{00000000-0005-0000-0000-000026000000}"/>
    <cellStyle name="Millares 10 5 2" xfId="337" xr:uid="{00000000-0005-0000-0000-000027000000}"/>
    <cellStyle name="Millares 10 5 2 2" xfId="704" xr:uid="{00000000-0005-0000-0000-000028000000}"/>
    <cellStyle name="Millares 10 5 2 2 2" xfId="1364" xr:uid="{58C9CB0B-83B4-44D8-A08F-E0D5AC437F0C}"/>
    <cellStyle name="Millares 10 5 2 2 3" xfId="2004" xr:uid="{71A215E2-8AF2-4F00-85F2-65AB08D8750B}"/>
    <cellStyle name="Millares 10 5 2 3" xfId="1044" xr:uid="{16170177-7FE7-445F-A7A9-DF881C0CF02B}"/>
    <cellStyle name="Millares 10 5 2 4" xfId="1684" xr:uid="{82CB37E1-2BF4-47D5-937D-5C9DC8457A36}"/>
    <cellStyle name="Millares 10 5 3" xfId="524" xr:uid="{00000000-0005-0000-0000-000029000000}"/>
    <cellStyle name="Millares 10 5 3 2" xfId="1204" xr:uid="{7F7A23F5-178B-4445-9F8D-F3A86E2B7469}"/>
    <cellStyle name="Millares 10 5 3 3" xfId="1844" xr:uid="{D8408484-9306-44AC-9206-012377A9F9C7}"/>
    <cellStyle name="Millares 10 5 4" xfId="884" xr:uid="{730C82E9-7A12-4BB3-9D1E-8524442B2307}"/>
    <cellStyle name="Millares 10 5 5" xfId="1524" xr:uid="{FCD849BB-3B2B-41EC-808E-C2DF3B86105D}"/>
    <cellStyle name="Millares 10 6" xfId="198" xr:uid="{00000000-0005-0000-0000-00002A000000}"/>
    <cellStyle name="Millares 10 6 2" xfId="565" xr:uid="{00000000-0005-0000-0000-00002B000000}"/>
    <cellStyle name="Millares 10 6 2 2" xfId="1236" xr:uid="{510456E7-8B3D-4885-8846-BD5DD038F493}"/>
    <cellStyle name="Millares 10 6 2 3" xfId="1876" xr:uid="{C3568C7B-317C-4D89-A548-3421B99E9ACD}"/>
    <cellStyle name="Millares 10 6 3" xfId="916" xr:uid="{CFC3590B-9662-4A45-A214-5350E77BB912}"/>
    <cellStyle name="Millares 10 6 4" xfId="1556" xr:uid="{BA603663-5619-4E06-BF3F-8327B545F091}"/>
    <cellStyle name="Millares 10 7" xfId="385" xr:uid="{00000000-0005-0000-0000-00002C000000}"/>
    <cellStyle name="Millares 10 7 2" xfId="1076" xr:uid="{FA8F57E8-0588-4064-B66D-CBB99E164EAC}"/>
    <cellStyle name="Millares 10 7 3" xfId="1716" xr:uid="{3FFCC3D6-4248-440D-BE24-8062E2B64517}"/>
    <cellStyle name="Millares 10 8" xfId="756" xr:uid="{6306BE21-2BDC-4EC1-A454-43A60C989652}"/>
    <cellStyle name="Millares 10 9" xfId="1396" xr:uid="{C689EF0A-4484-40F6-B29D-AA781B1920F3}"/>
    <cellStyle name="Millares 11" xfId="21" xr:uid="{00000000-0005-0000-0000-00002D000000}"/>
    <cellStyle name="Millares 11 2" xfId="56" xr:uid="{00000000-0005-0000-0000-00002E000000}"/>
    <cellStyle name="Millares 11 2 2" xfId="237" xr:uid="{00000000-0005-0000-0000-00002F000000}"/>
    <cellStyle name="Millares 11 2 2 2" xfId="604" xr:uid="{00000000-0005-0000-0000-000030000000}"/>
    <cellStyle name="Millares 11 2 2 2 2" xfId="1272" xr:uid="{E96A1172-9508-4136-87EB-6BA3F819B0CD}"/>
    <cellStyle name="Millares 11 2 2 2 3" xfId="1912" xr:uid="{BF6412A8-D572-4B2B-B860-D9699330E9DC}"/>
    <cellStyle name="Millares 11 2 2 3" xfId="952" xr:uid="{AC006D37-FF2D-4385-A1FF-59B38827ACC3}"/>
    <cellStyle name="Millares 11 2 2 4" xfId="1592" xr:uid="{B5ADFCF5-452B-4078-AF20-C0463F54E9BD}"/>
    <cellStyle name="Millares 11 2 3" xfId="424" xr:uid="{00000000-0005-0000-0000-000031000000}"/>
    <cellStyle name="Millares 11 2 3 2" xfId="1112" xr:uid="{EE7E6724-437A-438E-9528-876C8B54DE68}"/>
    <cellStyle name="Millares 11 2 3 3" xfId="1752" xr:uid="{D60D11E3-AC3B-4B12-AAF5-10C2E1BD0CC3}"/>
    <cellStyle name="Millares 11 2 4" xfId="792" xr:uid="{C85D26D3-213D-42BA-948F-800380D9697D}"/>
    <cellStyle name="Millares 11 2 5" xfId="1432" xr:uid="{BD7B1571-A664-4F13-AF3A-637A8F54D960}"/>
    <cellStyle name="Millares 11 3" xfId="91" xr:uid="{00000000-0005-0000-0000-000032000000}"/>
    <cellStyle name="Millares 11 3 2" xfId="272" xr:uid="{00000000-0005-0000-0000-000033000000}"/>
    <cellStyle name="Millares 11 3 2 2" xfId="639" xr:uid="{00000000-0005-0000-0000-000034000000}"/>
    <cellStyle name="Millares 11 3 2 2 2" xfId="1304" xr:uid="{31523BC5-8B46-4BFD-8C1B-F303F088A4AD}"/>
    <cellStyle name="Millares 11 3 2 2 3" xfId="1944" xr:uid="{985EA1FE-A4DF-4D31-868B-A613DF884BC5}"/>
    <cellStyle name="Millares 11 3 2 3" xfId="984" xr:uid="{7D8AA06C-5347-455A-AF39-0B775A77A968}"/>
    <cellStyle name="Millares 11 3 2 4" xfId="1624" xr:uid="{0D5BD66B-CD0D-4EA6-98D9-64D24F7A55FA}"/>
    <cellStyle name="Millares 11 3 3" xfId="459" xr:uid="{00000000-0005-0000-0000-000035000000}"/>
    <cellStyle name="Millares 11 3 3 2" xfId="1144" xr:uid="{18165880-FC37-4ADB-BB94-FC278E7609D6}"/>
    <cellStyle name="Millares 11 3 3 3" xfId="1784" xr:uid="{0114ACBD-ED70-46E5-A019-A4309ADDBAC5}"/>
    <cellStyle name="Millares 11 3 4" xfId="824" xr:uid="{F7521D2F-B584-44B2-B54C-2D089879F213}"/>
    <cellStyle name="Millares 11 3 5" xfId="1464" xr:uid="{54357246-AC3D-425E-9118-EA6B95D371B9}"/>
    <cellStyle name="Millares 11 4" xfId="126" xr:uid="{00000000-0005-0000-0000-000036000000}"/>
    <cellStyle name="Millares 11 4 2" xfId="307" xr:uid="{00000000-0005-0000-0000-000037000000}"/>
    <cellStyle name="Millares 11 4 2 2" xfId="674" xr:uid="{00000000-0005-0000-0000-000038000000}"/>
    <cellStyle name="Millares 11 4 2 2 2" xfId="1336" xr:uid="{C5694A84-EC10-4B05-A914-BB6DC71C47D1}"/>
    <cellStyle name="Millares 11 4 2 2 3" xfId="1976" xr:uid="{0B79B632-E26A-41AD-94E4-3BE2886ED94B}"/>
    <cellStyle name="Millares 11 4 2 3" xfId="1016" xr:uid="{DADEAA36-BA24-4755-B5DA-BCAA53626BEE}"/>
    <cellStyle name="Millares 11 4 2 4" xfId="1656" xr:uid="{0F6A6685-B159-47F8-A7B1-3772AD68FA79}"/>
    <cellStyle name="Millares 11 4 3" xfId="494" xr:uid="{00000000-0005-0000-0000-000039000000}"/>
    <cellStyle name="Millares 11 4 3 2" xfId="1176" xr:uid="{A426CD8A-F395-4040-8375-C2CC610BCDDB}"/>
    <cellStyle name="Millares 11 4 3 3" xfId="1816" xr:uid="{2035586D-3612-4456-9080-25B06C075E2A}"/>
    <cellStyle name="Millares 11 4 4" xfId="856" xr:uid="{1D1F54DF-AA6B-4130-B844-ED2159EB33BA}"/>
    <cellStyle name="Millares 11 4 5" xfId="1496" xr:uid="{598F3612-ED1D-4A76-93D1-2FA96FB38757}"/>
    <cellStyle name="Millares 11 5" xfId="162" xr:uid="{00000000-0005-0000-0000-00003A000000}"/>
    <cellStyle name="Millares 11 5 2" xfId="342" xr:uid="{00000000-0005-0000-0000-00003B000000}"/>
    <cellStyle name="Millares 11 5 2 2" xfId="709" xr:uid="{00000000-0005-0000-0000-00003C000000}"/>
    <cellStyle name="Millares 11 5 2 2 2" xfId="1368" xr:uid="{0C6D1BC2-EF40-4F40-859C-A5CF3B8652F6}"/>
    <cellStyle name="Millares 11 5 2 2 3" xfId="2008" xr:uid="{BA0A38BD-BF0B-415C-9EE5-83193825D746}"/>
    <cellStyle name="Millares 11 5 2 3" xfId="1048" xr:uid="{7CE37C2A-822D-4D6F-96AB-589DFD7B26F2}"/>
    <cellStyle name="Millares 11 5 2 4" xfId="1688" xr:uid="{7174DD97-6C07-4B0A-9F32-82DD3BFD3826}"/>
    <cellStyle name="Millares 11 5 3" xfId="529" xr:uid="{00000000-0005-0000-0000-00003D000000}"/>
    <cellStyle name="Millares 11 5 3 2" xfId="1208" xr:uid="{D6099DCE-D70E-4681-A388-139618D735D5}"/>
    <cellStyle name="Millares 11 5 3 3" xfId="1848" xr:uid="{5D3CC76F-BC37-467C-BEE6-62E9504F58CF}"/>
    <cellStyle name="Millares 11 5 4" xfId="888" xr:uid="{0EE0AA4A-D797-4009-8034-F72F582A1766}"/>
    <cellStyle name="Millares 11 5 5" xfId="1528" xr:uid="{5C99293B-C55F-410A-82C0-E552311794A6}"/>
    <cellStyle name="Millares 11 6" xfId="202" xr:uid="{00000000-0005-0000-0000-00003E000000}"/>
    <cellStyle name="Millares 11 6 2" xfId="569" xr:uid="{00000000-0005-0000-0000-00003F000000}"/>
    <cellStyle name="Millares 11 6 2 2" xfId="1240" xr:uid="{B7FAFEFD-517E-4860-B094-0D54270864C0}"/>
    <cellStyle name="Millares 11 6 2 3" xfId="1880" xr:uid="{1F21F52E-FC5E-4ADE-B691-BE2C096B03D5}"/>
    <cellStyle name="Millares 11 6 3" xfId="920" xr:uid="{03373796-ED9B-442E-96A8-DBF9213584F7}"/>
    <cellStyle name="Millares 11 6 4" xfId="1560" xr:uid="{081A2A85-0FA9-4AE6-9F7A-F405C746EC74}"/>
    <cellStyle name="Millares 11 7" xfId="389" xr:uid="{00000000-0005-0000-0000-000040000000}"/>
    <cellStyle name="Millares 11 7 2" xfId="1080" xr:uid="{4A2A712C-DFE0-45FF-8495-5168109D9D71}"/>
    <cellStyle name="Millares 11 7 3" xfId="1720" xr:uid="{63EACF65-5C89-4FB3-B344-CAD2F6344225}"/>
    <cellStyle name="Millares 11 8" xfId="760" xr:uid="{03E8F18B-1EB1-4DBC-848F-506F9AC92F15}"/>
    <cellStyle name="Millares 11 9" xfId="1400" xr:uid="{6CAA96EB-B473-4385-B731-F2AC81974AF4}"/>
    <cellStyle name="Millares 12" xfId="28" xr:uid="{00000000-0005-0000-0000-000041000000}"/>
    <cellStyle name="Millares 12 2" xfId="63" xr:uid="{00000000-0005-0000-0000-000042000000}"/>
    <cellStyle name="Millares 12 2 2" xfId="244" xr:uid="{00000000-0005-0000-0000-000043000000}"/>
    <cellStyle name="Millares 12 2 2 2" xfId="611" xr:uid="{00000000-0005-0000-0000-000044000000}"/>
    <cellStyle name="Millares 12 2 2 2 2" xfId="1279" xr:uid="{7AAAC4CF-7006-41A2-B488-5BD315FA64D9}"/>
    <cellStyle name="Millares 12 2 2 2 3" xfId="1919" xr:uid="{9AA4C53C-A32F-4A9B-8226-D3770DF0FF64}"/>
    <cellStyle name="Millares 12 2 2 3" xfId="959" xr:uid="{D33174CF-895B-48F4-A63D-9507195E531F}"/>
    <cellStyle name="Millares 12 2 2 4" xfId="1599" xr:uid="{85812D02-8050-45A2-A67D-F52D18C01007}"/>
    <cellStyle name="Millares 12 2 3" xfId="431" xr:uid="{00000000-0005-0000-0000-000045000000}"/>
    <cellStyle name="Millares 12 2 3 2" xfId="1119" xr:uid="{D55F6D04-A912-4D78-B7C3-C64BF7A02C04}"/>
    <cellStyle name="Millares 12 2 3 3" xfId="1759" xr:uid="{ED1E594F-06F7-496B-A45D-153F625B4A1B}"/>
    <cellStyle name="Millares 12 2 4" xfId="799" xr:uid="{1091D133-7783-4359-807A-52408C053697}"/>
    <cellStyle name="Millares 12 2 5" xfId="1439" xr:uid="{389696C6-4416-4391-9F79-047E7A9CE350}"/>
    <cellStyle name="Millares 12 3" xfId="98" xr:uid="{00000000-0005-0000-0000-000046000000}"/>
    <cellStyle name="Millares 12 3 2" xfId="279" xr:uid="{00000000-0005-0000-0000-000047000000}"/>
    <cellStyle name="Millares 12 3 2 2" xfId="646" xr:uid="{00000000-0005-0000-0000-000048000000}"/>
    <cellStyle name="Millares 12 3 2 2 2" xfId="1311" xr:uid="{11B1B39A-FA0B-4A97-A61B-3ACD7F8A8704}"/>
    <cellStyle name="Millares 12 3 2 2 3" xfId="1951" xr:uid="{1DCA87DE-7E6B-424D-AE0B-0D56C0F902CB}"/>
    <cellStyle name="Millares 12 3 2 3" xfId="991" xr:uid="{8B0F379D-6DF8-47F4-A83E-BE8D83A131B2}"/>
    <cellStyle name="Millares 12 3 2 4" xfId="1631" xr:uid="{2A97E55F-2294-41B9-B835-3E490021D197}"/>
    <cellStyle name="Millares 12 3 3" xfId="466" xr:uid="{00000000-0005-0000-0000-000049000000}"/>
    <cellStyle name="Millares 12 3 3 2" xfId="1151" xr:uid="{8E2FD50A-B6CA-4601-970F-31B59E792B1F}"/>
    <cellStyle name="Millares 12 3 3 3" xfId="1791" xr:uid="{F9C992B1-684F-4E50-BA5F-D9C83D2BC69F}"/>
    <cellStyle name="Millares 12 3 4" xfId="831" xr:uid="{E227D28C-16B9-4A18-850D-C98F85959477}"/>
    <cellStyle name="Millares 12 3 5" xfId="1471" xr:uid="{15F1232D-E084-4918-86FD-0819FAD039B6}"/>
    <cellStyle name="Millares 12 4" xfId="133" xr:uid="{00000000-0005-0000-0000-00004A000000}"/>
    <cellStyle name="Millares 12 4 2" xfId="314" xr:uid="{00000000-0005-0000-0000-00004B000000}"/>
    <cellStyle name="Millares 12 4 2 2" xfId="681" xr:uid="{00000000-0005-0000-0000-00004C000000}"/>
    <cellStyle name="Millares 12 4 2 2 2" xfId="1343" xr:uid="{AEDF2C63-3991-46F0-B948-E0225BAFD866}"/>
    <cellStyle name="Millares 12 4 2 2 3" xfId="1983" xr:uid="{5A9360A0-8AFA-4AEA-A5D8-685B39F6A00B}"/>
    <cellStyle name="Millares 12 4 2 3" xfId="1023" xr:uid="{00D4959E-AE20-4C65-80CE-B7971036514C}"/>
    <cellStyle name="Millares 12 4 2 4" xfId="1663" xr:uid="{48F93464-E85D-4CC0-B994-55F1F6DBF072}"/>
    <cellStyle name="Millares 12 4 3" xfId="501" xr:uid="{00000000-0005-0000-0000-00004D000000}"/>
    <cellStyle name="Millares 12 4 3 2" xfId="1183" xr:uid="{A2903F7F-B158-4BA8-8095-8373865CCCA3}"/>
    <cellStyle name="Millares 12 4 3 3" xfId="1823" xr:uid="{DED44776-114E-4837-AA57-BAAFA1384252}"/>
    <cellStyle name="Millares 12 4 4" xfId="863" xr:uid="{21016F02-44CF-4631-B795-903BA372498A}"/>
    <cellStyle name="Millares 12 4 5" xfId="1503" xr:uid="{401D7ED6-9035-4CE0-843E-67A4F18C59B3}"/>
    <cellStyle name="Millares 12 5" xfId="169" xr:uid="{00000000-0005-0000-0000-00004E000000}"/>
    <cellStyle name="Millares 12 5 2" xfId="349" xr:uid="{00000000-0005-0000-0000-00004F000000}"/>
    <cellStyle name="Millares 12 5 2 2" xfId="716" xr:uid="{00000000-0005-0000-0000-000050000000}"/>
    <cellStyle name="Millares 12 5 2 2 2" xfId="1375" xr:uid="{5D42A6B6-4879-408F-8907-0D9DA112643A}"/>
    <cellStyle name="Millares 12 5 2 2 3" xfId="2015" xr:uid="{1275FF0F-C925-42BA-ACA3-49A06B1C6322}"/>
    <cellStyle name="Millares 12 5 2 3" xfId="1055" xr:uid="{EC6C2605-5FB2-4F15-9388-A83B7920E21F}"/>
    <cellStyle name="Millares 12 5 2 4" xfId="1695" xr:uid="{3612D765-052D-45E8-9844-0DD91A1FACF8}"/>
    <cellStyle name="Millares 12 5 3" xfId="536" xr:uid="{00000000-0005-0000-0000-000051000000}"/>
    <cellStyle name="Millares 12 5 3 2" xfId="1215" xr:uid="{C01860AC-EDF4-4E4A-8D80-C159A0F25787}"/>
    <cellStyle name="Millares 12 5 3 3" xfId="1855" xr:uid="{652E85E7-5611-41A8-88B1-6202009FBCF4}"/>
    <cellStyle name="Millares 12 5 4" xfId="895" xr:uid="{FBCC747B-E801-4B66-81D3-ECED2ACD3305}"/>
    <cellStyle name="Millares 12 5 5" xfId="1535" xr:uid="{F3812CFA-8ED5-4EAE-9DF3-E069A3841C94}"/>
    <cellStyle name="Millares 12 6" xfId="209" xr:uid="{00000000-0005-0000-0000-000052000000}"/>
    <cellStyle name="Millares 12 6 2" xfId="576" xr:uid="{00000000-0005-0000-0000-000053000000}"/>
    <cellStyle name="Millares 12 6 2 2" xfId="1247" xr:uid="{2EC2E1D2-10CF-4DA0-89CA-DB626BB4B9D9}"/>
    <cellStyle name="Millares 12 6 2 3" xfId="1887" xr:uid="{0C870B2C-E7C2-450B-92AA-D67A09D1F7EF}"/>
    <cellStyle name="Millares 12 6 3" xfId="927" xr:uid="{59DCB88D-EE82-4344-BFA8-11E4CF922D4D}"/>
    <cellStyle name="Millares 12 6 4" xfId="1567" xr:uid="{B46A8360-227B-4E81-8CC3-88C791E1E80B}"/>
    <cellStyle name="Millares 12 7" xfId="396" xr:uid="{00000000-0005-0000-0000-000054000000}"/>
    <cellStyle name="Millares 12 7 2" xfId="1087" xr:uid="{B7E3A3E2-8256-47BE-A5E3-927743140521}"/>
    <cellStyle name="Millares 12 7 3" xfId="1727" xr:uid="{1D0017EF-669E-4334-989F-DFBE47B13584}"/>
    <cellStyle name="Millares 12 8" xfId="767" xr:uid="{804E3EDD-9954-4440-ADC8-89E27C69FA3D}"/>
    <cellStyle name="Millares 12 9" xfId="1407" xr:uid="{D3DB9287-0CA3-4F50-BE77-6B2AA97A9D52}"/>
    <cellStyle name="Millares 13" xfId="32" xr:uid="{00000000-0005-0000-0000-000055000000}"/>
    <cellStyle name="Millares 13 2" xfId="67" xr:uid="{00000000-0005-0000-0000-000056000000}"/>
    <cellStyle name="Millares 13 2 2" xfId="248" xr:uid="{00000000-0005-0000-0000-000057000000}"/>
    <cellStyle name="Millares 13 2 2 2" xfId="615" xr:uid="{00000000-0005-0000-0000-000058000000}"/>
    <cellStyle name="Millares 13 2 2 2 2" xfId="1283" xr:uid="{FE9B66CB-807A-4B19-A8B8-DEF74A94784B}"/>
    <cellStyle name="Millares 13 2 2 2 3" xfId="1923" xr:uid="{2E340DD4-E3CB-484B-A4EA-6E47C533005D}"/>
    <cellStyle name="Millares 13 2 2 3" xfId="963" xr:uid="{308F568A-BF72-4325-A24F-BF44A66DE777}"/>
    <cellStyle name="Millares 13 2 2 4" xfId="1603" xr:uid="{78C69A6B-B394-4D2A-B462-B384A94353D3}"/>
    <cellStyle name="Millares 13 2 3" xfId="435" xr:uid="{00000000-0005-0000-0000-000059000000}"/>
    <cellStyle name="Millares 13 2 3 2" xfId="1123" xr:uid="{40EF7231-97FF-4DF1-8D27-B8FC2357A7A4}"/>
    <cellStyle name="Millares 13 2 3 3" xfId="1763" xr:uid="{5AD03B64-A50C-4B6A-9DB3-2338A182C97A}"/>
    <cellStyle name="Millares 13 2 4" xfId="803" xr:uid="{2C883DEA-0D83-45DE-AF86-DD3079A17D68}"/>
    <cellStyle name="Millares 13 2 5" xfId="1443" xr:uid="{A9D9CDB1-CEE4-439E-8F2C-299CDAAE355E}"/>
    <cellStyle name="Millares 13 3" xfId="102" xr:uid="{00000000-0005-0000-0000-00005A000000}"/>
    <cellStyle name="Millares 13 3 2" xfId="283" xr:uid="{00000000-0005-0000-0000-00005B000000}"/>
    <cellStyle name="Millares 13 3 2 2" xfId="650" xr:uid="{00000000-0005-0000-0000-00005C000000}"/>
    <cellStyle name="Millares 13 3 2 2 2" xfId="1315" xr:uid="{59349599-A0A5-40DC-8CA5-6A3894991B44}"/>
    <cellStyle name="Millares 13 3 2 2 3" xfId="1955" xr:uid="{9B1448A9-03E4-4844-87D2-6A3AF703AAE7}"/>
    <cellStyle name="Millares 13 3 2 3" xfId="995" xr:uid="{AC654491-AA60-49B0-B787-790DD99ED1C8}"/>
    <cellStyle name="Millares 13 3 2 4" xfId="1635" xr:uid="{559142E8-0E27-471F-A38D-D6EEB39716C7}"/>
    <cellStyle name="Millares 13 3 3" xfId="470" xr:uid="{00000000-0005-0000-0000-00005D000000}"/>
    <cellStyle name="Millares 13 3 3 2" xfId="1155" xr:uid="{9D538F62-42E1-4063-8E82-0D67689FA3B1}"/>
    <cellStyle name="Millares 13 3 3 3" xfId="1795" xr:uid="{E3C32417-348B-4EDE-8289-D44DE48BEB90}"/>
    <cellStyle name="Millares 13 3 4" xfId="835" xr:uid="{71AF2D89-34A4-4BF8-A02A-70EB7A793E20}"/>
    <cellStyle name="Millares 13 3 5" xfId="1475" xr:uid="{8CF08E2D-7288-4A7F-B30C-56CEE06F4758}"/>
    <cellStyle name="Millares 13 4" xfId="137" xr:uid="{00000000-0005-0000-0000-00005E000000}"/>
    <cellStyle name="Millares 13 4 2" xfId="318" xr:uid="{00000000-0005-0000-0000-00005F000000}"/>
    <cellStyle name="Millares 13 4 2 2" xfId="685" xr:uid="{00000000-0005-0000-0000-000060000000}"/>
    <cellStyle name="Millares 13 4 2 2 2" xfId="1347" xr:uid="{BC1E1510-147C-4ECF-9F95-215D1DBF2983}"/>
    <cellStyle name="Millares 13 4 2 2 3" xfId="1987" xr:uid="{B41E0C59-D879-476F-B8B1-38CE854FDC22}"/>
    <cellStyle name="Millares 13 4 2 3" xfId="1027" xr:uid="{1BB12CD0-E651-4B5A-BC49-66802218B727}"/>
    <cellStyle name="Millares 13 4 2 4" xfId="1667" xr:uid="{BD1F1406-5690-49A3-883E-9988772181FE}"/>
    <cellStyle name="Millares 13 4 3" xfId="505" xr:uid="{00000000-0005-0000-0000-000061000000}"/>
    <cellStyle name="Millares 13 4 3 2" xfId="1187" xr:uid="{7D0D3943-3F71-4843-BFA3-24AD416500D3}"/>
    <cellStyle name="Millares 13 4 3 3" xfId="1827" xr:uid="{A0A513CD-762E-4075-970A-4FE036AC884B}"/>
    <cellStyle name="Millares 13 4 4" xfId="867" xr:uid="{3899B9CA-3349-476A-820A-E48DBE5EBC9D}"/>
    <cellStyle name="Millares 13 4 5" xfId="1507" xr:uid="{9E286BB0-2018-448D-8429-F4F3BF11A4D9}"/>
    <cellStyle name="Millares 13 5" xfId="173" xr:uid="{00000000-0005-0000-0000-000062000000}"/>
    <cellStyle name="Millares 13 5 2" xfId="353" xr:uid="{00000000-0005-0000-0000-000063000000}"/>
    <cellStyle name="Millares 13 5 2 2" xfId="720" xr:uid="{00000000-0005-0000-0000-000064000000}"/>
    <cellStyle name="Millares 13 5 2 2 2" xfId="1379" xr:uid="{835CD263-74BC-4892-BFF6-5C39AD1D5A88}"/>
    <cellStyle name="Millares 13 5 2 2 3" xfId="2019" xr:uid="{A10036DD-B810-4730-B65D-A5B32C793F33}"/>
    <cellStyle name="Millares 13 5 2 3" xfId="1059" xr:uid="{69A647B1-DD48-4463-86F8-6AB4FB11D6E1}"/>
    <cellStyle name="Millares 13 5 2 4" xfId="1699" xr:uid="{4109A3D8-8E2E-4798-8EBD-0008D7D1466A}"/>
    <cellStyle name="Millares 13 5 3" xfId="540" xr:uid="{00000000-0005-0000-0000-000065000000}"/>
    <cellStyle name="Millares 13 5 3 2" xfId="1219" xr:uid="{C79C51EE-4658-45D7-8C2A-36B81CF33201}"/>
    <cellStyle name="Millares 13 5 3 3" xfId="1859" xr:uid="{4C18872D-A2F7-4183-A022-CBA2B291C35E}"/>
    <cellStyle name="Millares 13 5 4" xfId="899" xr:uid="{60259A11-B581-4E00-A431-6CB3E40A9FB5}"/>
    <cellStyle name="Millares 13 5 5" xfId="1539" xr:uid="{5831E6E7-2AAC-47BB-BD65-96549AEAF917}"/>
    <cellStyle name="Millares 13 6" xfId="213" xr:uid="{00000000-0005-0000-0000-000066000000}"/>
    <cellStyle name="Millares 13 6 2" xfId="580" xr:uid="{00000000-0005-0000-0000-000067000000}"/>
    <cellStyle name="Millares 13 6 2 2" xfId="1251" xr:uid="{982AB2CF-8980-451C-B4E3-9CC1438A4D53}"/>
    <cellStyle name="Millares 13 6 2 3" xfId="1891" xr:uid="{E3C30C27-DEC8-465E-B395-A17AAAA66E1A}"/>
    <cellStyle name="Millares 13 6 3" xfId="931" xr:uid="{6793A475-482C-4255-BC2A-761C46B237CE}"/>
    <cellStyle name="Millares 13 6 4" xfId="1571" xr:uid="{8330C39F-BFBE-48B9-87ED-7991776AC60E}"/>
    <cellStyle name="Millares 13 7" xfId="400" xr:uid="{00000000-0005-0000-0000-000068000000}"/>
    <cellStyle name="Millares 13 7 2" xfId="1091" xr:uid="{012E775F-EBB4-4993-B4E9-551D4002F155}"/>
    <cellStyle name="Millares 13 7 3" xfId="1731" xr:uid="{093967A8-4375-4528-B38F-81E49866618D}"/>
    <cellStyle name="Millares 13 8" xfId="771" xr:uid="{07BBDB64-8533-43A8-ACE4-2EADBA80FC27}"/>
    <cellStyle name="Millares 13 9" xfId="1411" xr:uid="{CCEA8551-E86C-403D-BE5E-F101DB2D7DF8}"/>
    <cellStyle name="Millares 14" xfId="33" xr:uid="{00000000-0005-0000-0000-000069000000}"/>
    <cellStyle name="Millares 14 2" xfId="68" xr:uid="{00000000-0005-0000-0000-00006A000000}"/>
    <cellStyle name="Millares 14 2 2" xfId="249" xr:uid="{00000000-0005-0000-0000-00006B000000}"/>
    <cellStyle name="Millares 14 2 2 2" xfId="616" xr:uid="{00000000-0005-0000-0000-00006C000000}"/>
    <cellStyle name="Millares 14 2 2 2 2" xfId="1284" xr:uid="{FC66FD96-2EB5-436E-B0F8-C11D85E9E82D}"/>
    <cellStyle name="Millares 14 2 2 2 3" xfId="1924" xr:uid="{B0A694DB-CE94-48E6-804F-DFC33BE7FCF5}"/>
    <cellStyle name="Millares 14 2 2 3" xfId="964" xr:uid="{FBC62569-F131-4A32-94E1-C99A2EEE211F}"/>
    <cellStyle name="Millares 14 2 2 4" xfId="1604" xr:uid="{65AC3A4A-B031-4439-95A5-C64340563CC6}"/>
    <cellStyle name="Millares 14 2 3" xfId="436" xr:uid="{00000000-0005-0000-0000-00006D000000}"/>
    <cellStyle name="Millares 14 2 3 2" xfId="1124" xr:uid="{61BABF1C-13FA-472B-BE5C-A0139DA1ED23}"/>
    <cellStyle name="Millares 14 2 3 3" xfId="1764" xr:uid="{9A8AAFD4-4988-4386-B528-DAF0C57611A4}"/>
    <cellStyle name="Millares 14 2 4" xfId="804" xr:uid="{A1C019D9-1800-41FC-8DC9-20F3EECBF20A}"/>
    <cellStyle name="Millares 14 2 5" xfId="1444" xr:uid="{8A614128-AE9A-4E20-B2A0-E0CC89EB6331}"/>
    <cellStyle name="Millares 14 3" xfId="103" xr:uid="{00000000-0005-0000-0000-00006E000000}"/>
    <cellStyle name="Millares 14 3 2" xfId="284" xr:uid="{00000000-0005-0000-0000-00006F000000}"/>
    <cellStyle name="Millares 14 3 2 2" xfId="651" xr:uid="{00000000-0005-0000-0000-000070000000}"/>
    <cellStyle name="Millares 14 3 2 2 2" xfId="1316" xr:uid="{FCA8D495-1212-4267-99CF-84F1DED26AAD}"/>
    <cellStyle name="Millares 14 3 2 2 3" xfId="1956" xr:uid="{703B010B-1E72-4896-B555-A01840924112}"/>
    <cellStyle name="Millares 14 3 2 3" xfId="996" xr:uid="{E34DCB27-54F6-4CCC-8F43-97D64A8359C4}"/>
    <cellStyle name="Millares 14 3 2 4" xfId="1636" xr:uid="{BF1E61A4-A772-40AD-ABAF-ED83C1FC88E2}"/>
    <cellStyle name="Millares 14 3 3" xfId="471" xr:uid="{00000000-0005-0000-0000-000071000000}"/>
    <cellStyle name="Millares 14 3 3 2" xfId="1156" xr:uid="{E034D639-3988-4FD2-8597-1CD4726020C1}"/>
    <cellStyle name="Millares 14 3 3 3" xfId="1796" xr:uid="{61E6529A-30BD-4BA2-85A6-ED6CB0160927}"/>
    <cellStyle name="Millares 14 3 4" xfId="836" xr:uid="{DDF51963-F1DE-4C32-B5E8-07D1827C0830}"/>
    <cellStyle name="Millares 14 3 5" xfId="1476" xr:uid="{FFF65A51-2EB0-45A7-9155-528AE01236D2}"/>
    <cellStyle name="Millares 14 4" xfId="138" xr:uid="{00000000-0005-0000-0000-000072000000}"/>
    <cellStyle name="Millares 14 4 2" xfId="319" xr:uid="{00000000-0005-0000-0000-000073000000}"/>
    <cellStyle name="Millares 14 4 2 2" xfId="686" xr:uid="{00000000-0005-0000-0000-000074000000}"/>
    <cellStyle name="Millares 14 4 2 2 2" xfId="1348" xr:uid="{98AA91CA-F9DA-4C55-932F-7AC503A8ADA5}"/>
    <cellStyle name="Millares 14 4 2 2 3" xfId="1988" xr:uid="{CF180C97-8971-4084-8AE4-04682BE6B787}"/>
    <cellStyle name="Millares 14 4 2 3" xfId="1028" xr:uid="{057BBD01-01BC-4935-8758-D100DA412D4B}"/>
    <cellStyle name="Millares 14 4 2 4" xfId="1668" xr:uid="{18B7DBA9-8A75-4769-92D2-4EF0B21BD64C}"/>
    <cellStyle name="Millares 14 4 3" xfId="506" xr:uid="{00000000-0005-0000-0000-000075000000}"/>
    <cellStyle name="Millares 14 4 3 2" xfId="1188" xr:uid="{B66F2413-6A16-4790-9D0C-9FED1D846259}"/>
    <cellStyle name="Millares 14 4 3 3" xfId="1828" xr:uid="{55786495-432D-4456-847F-28CE423273CD}"/>
    <cellStyle name="Millares 14 4 4" xfId="868" xr:uid="{F0B79EEE-CE5B-442E-A557-F217598E341D}"/>
    <cellStyle name="Millares 14 4 5" xfId="1508" xr:uid="{E787BCFE-8A32-447D-9059-C0C837F378E2}"/>
    <cellStyle name="Millares 14 5" xfId="174" xr:uid="{00000000-0005-0000-0000-000076000000}"/>
    <cellStyle name="Millares 14 5 2" xfId="354" xr:uid="{00000000-0005-0000-0000-000077000000}"/>
    <cellStyle name="Millares 14 5 2 2" xfId="721" xr:uid="{00000000-0005-0000-0000-000078000000}"/>
    <cellStyle name="Millares 14 5 2 2 2" xfId="1380" xr:uid="{85E5ED5C-B234-47E4-8781-D66B9FDC965E}"/>
    <cellStyle name="Millares 14 5 2 2 3" xfId="2020" xr:uid="{9D5E9B4B-BED8-4295-BC53-4534A34B631B}"/>
    <cellStyle name="Millares 14 5 2 3" xfId="1060" xr:uid="{399F26C0-E7AA-471C-9426-9C0E44BC08ED}"/>
    <cellStyle name="Millares 14 5 2 4" xfId="1700" xr:uid="{07E6719A-A6B2-45A3-9A3F-B58CCF5A1089}"/>
    <cellStyle name="Millares 14 5 3" xfId="541" xr:uid="{00000000-0005-0000-0000-000079000000}"/>
    <cellStyle name="Millares 14 5 3 2" xfId="1220" xr:uid="{E5A078AF-9BFE-45FB-B454-049A67FAE543}"/>
    <cellStyle name="Millares 14 5 3 3" xfId="1860" xr:uid="{FAE540C7-F82C-4ECA-B401-93104C163D7B}"/>
    <cellStyle name="Millares 14 5 4" xfId="900" xr:uid="{4CB9F364-8660-4D52-81D8-E5F0EC628420}"/>
    <cellStyle name="Millares 14 5 5" xfId="1540" xr:uid="{3CBAA02F-7C43-47FE-B41B-35EA5F012C78}"/>
    <cellStyle name="Millares 14 6" xfId="214" xr:uid="{00000000-0005-0000-0000-00007A000000}"/>
    <cellStyle name="Millares 14 6 2" xfId="581" xr:uid="{00000000-0005-0000-0000-00007B000000}"/>
    <cellStyle name="Millares 14 6 2 2" xfId="1252" xr:uid="{462B9BC4-DEE6-4DF9-963E-2C8F94EBD2B4}"/>
    <cellStyle name="Millares 14 6 2 3" xfId="1892" xr:uid="{7A0BC740-C795-4406-AA98-899C828D7687}"/>
    <cellStyle name="Millares 14 6 3" xfId="932" xr:uid="{0B05CE5E-83AA-4D24-8185-E086BA74805F}"/>
    <cellStyle name="Millares 14 6 4" xfId="1572" xr:uid="{9D64D28D-1186-4AA9-8E7D-D50588D1B06D}"/>
    <cellStyle name="Millares 14 7" xfId="401" xr:uid="{00000000-0005-0000-0000-00007C000000}"/>
    <cellStyle name="Millares 14 7 2" xfId="1092" xr:uid="{7E2B6CC1-8F0E-475D-8E46-F584A08E68CA}"/>
    <cellStyle name="Millares 14 7 3" xfId="1732" xr:uid="{5879D1BA-149E-492D-B7DD-575D8FE0FC07}"/>
    <cellStyle name="Millares 14 8" xfId="772" xr:uid="{18F35D1C-2F7F-4AF8-9296-F612F595FC92}"/>
    <cellStyle name="Millares 14 9" xfId="1412" xr:uid="{98CE58BC-5EBA-472E-AB65-63F147D41D48}"/>
    <cellStyle name="Millares 15" xfId="29" xr:uid="{00000000-0005-0000-0000-00007D000000}"/>
    <cellStyle name="Millares 15 2" xfId="64" xr:uid="{00000000-0005-0000-0000-00007E000000}"/>
    <cellStyle name="Millares 15 2 2" xfId="245" xr:uid="{00000000-0005-0000-0000-00007F000000}"/>
    <cellStyle name="Millares 15 2 2 2" xfId="612" xr:uid="{00000000-0005-0000-0000-000080000000}"/>
    <cellStyle name="Millares 15 2 2 2 2" xfId="1280" xr:uid="{E251796D-40BE-406D-AE23-420E1B8C823E}"/>
    <cellStyle name="Millares 15 2 2 2 3" xfId="1920" xr:uid="{25F73505-8B2A-4D95-A025-5A464101BB45}"/>
    <cellStyle name="Millares 15 2 2 3" xfId="960" xr:uid="{896D7E27-A383-4232-B17F-47B380A20E5A}"/>
    <cellStyle name="Millares 15 2 2 4" xfId="1600" xr:uid="{23B011F8-EDE9-4C27-9342-B008896AB717}"/>
    <cellStyle name="Millares 15 2 3" xfId="432" xr:uid="{00000000-0005-0000-0000-000081000000}"/>
    <cellStyle name="Millares 15 2 3 2" xfId="1120" xr:uid="{93969B34-2457-4EDA-B11B-4BEDEEE0A706}"/>
    <cellStyle name="Millares 15 2 3 3" xfId="1760" xr:uid="{397C4C55-5040-487C-83DE-4032EB35995E}"/>
    <cellStyle name="Millares 15 2 4" xfId="800" xr:uid="{346B05DE-1E44-4A69-8C2C-FEF2231B942D}"/>
    <cellStyle name="Millares 15 2 5" xfId="1440" xr:uid="{D35F1243-085D-4150-965A-291E901E9E95}"/>
    <cellStyle name="Millares 15 3" xfId="99" xr:uid="{00000000-0005-0000-0000-000082000000}"/>
    <cellStyle name="Millares 15 3 2" xfId="280" xr:uid="{00000000-0005-0000-0000-000083000000}"/>
    <cellStyle name="Millares 15 3 2 2" xfId="647" xr:uid="{00000000-0005-0000-0000-000084000000}"/>
    <cellStyle name="Millares 15 3 2 2 2" xfId="1312" xr:uid="{6A81A622-C6E7-4A31-A74C-9D84FD5CA829}"/>
    <cellStyle name="Millares 15 3 2 2 3" xfId="1952" xr:uid="{CFC2F967-BB5F-406F-9B70-6E50313D83AF}"/>
    <cellStyle name="Millares 15 3 2 3" xfId="992" xr:uid="{9B38E512-C07B-4C50-92E5-B3986B660BF2}"/>
    <cellStyle name="Millares 15 3 2 4" xfId="1632" xr:uid="{B35964DC-B55C-48C4-AF93-6339286F478B}"/>
    <cellStyle name="Millares 15 3 3" xfId="467" xr:uid="{00000000-0005-0000-0000-000085000000}"/>
    <cellStyle name="Millares 15 3 3 2" xfId="1152" xr:uid="{0F65DDDB-6614-405B-8662-36FA29D5F77A}"/>
    <cellStyle name="Millares 15 3 3 3" xfId="1792" xr:uid="{3DDB41B9-A92A-4206-A5CE-8A555CDDE6C5}"/>
    <cellStyle name="Millares 15 3 4" xfId="832" xr:uid="{FE64FC48-7711-4917-BDF8-EE70393A47AE}"/>
    <cellStyle name="Millares 15 3 5" xfId="1472" xr:uid="{A6AD8DB0-EB24-4006-B360-509B090E34DD}"/>
    <cellStyle name="Millares 15 4" xfId="134" xr:uid="{00000000-0005-0000-0000-000086000000}"/>
    <cellStyle name="Millares 15 4 2" xfId="315" xr:uid="{00000000-0005-0000-0000-000087000000}"/>
    <cellStyle name="Millares 15 4 2 2" xfId="682" xr:uid="{00000000-0005-0000-0000-000088000000}"/>
    <cellStyle name="Millares 15 4 2 2 2" xfId="1344" xr:uid="{D0CF7E5F-C2BA-4692-A067-B14337BF3C4D}"/>
    <cellStyle name="Millares 15 4 2 2 3" xfId="1984" xr:uid="{66892307-284F-4005-AD28-0CEA811DA38E}"/>
    <cellStyle name="Millares 15 4 2 3" xfId="1024" xr:uid="{BE426DB2-5520-45BC-BD7C-4F04EAB53243}"/>
    <cellStyle name="Millares 15 4 2 4" xfId="1664" xr:uid="{7C1D9D22-3DD6-481F-9DF7-74FF821FF1E4}"/>
    <cellStyle name="Millares 15 4 3" xfId="502" xr:uid="{00000000-0005-0000-0000-000089000000}"/>
    <cellStyle name="Millares 15 4 3 2" xfId="1184" xr:uid="{F0ED21AA-6CA8-4A05-BA55-A35D3BAD29AE}"/>
    <cellStyle name="Millares 15 4 3 3" xfId="1824" xr:uid="{D1AAE1C4-60D3-4277-B808-51B5F248A58C}"/>
    <cellStyle name="Millares 15 4 4" xfId="864" xr:uid="{897CD445-C982-4CE0-96E4-6FD4EC1CB359}"/>
    <cellStyle name="Millares 15 4 5" xfId="1504" xr:uid="{20AA93B1-EED5-4C12-8017-94385D92757E}"/>
    <cellStyle name="Millares 15 5" xfId="170" xr:uid="{00000000-0005-0000-0000-00008A000000}"/>
    <cellStyle name="Millares 15 5 2" xfId="350" xr:uid="{00000000-0005-0000-0000-00008B000000}"/>
    <cellStyle name="Millares 15 5 2 2" xfId="717" xr:uid="{00000000-0005-0000-0000-00008C000000}"/>
    <cellStyle name="Millares 15 5 2 2 2" xfId="1376" xr:uid="{43499A93-B32B-475D-BEF9-F96D16CC3CD8}"/>
    <cellStyle name="Millares 15 5 2 2 3" xfId="2016" xr:uid="{628C1C08-0F2D-4331-A293-18050F4493B0}"/>
    <cellStyle name="Millares 15 5 2 3" xfId="1056" xr:uid="{9C203A0F-D6BD-489A-84D7-8D34FB21578C}"/>
    <cellStyle name="Millares 15 5 2 4" xfId="1696" xr:uid="{B03D8820-52FB-4B8C-89EF-69E43E0B5C7E}"/>
    <cellStyle name="Millares 15 5 3" xfId="537" xr:uid="{00000000-0005-0000-0000-00008D000000}"/>
    <cellStyle name="Millares 15 5 3 2" xfId="1216" xr:uid="{BB13BD8E-0B1D-4704-9E3E-6F8F73C9A911}"/>
    <cellStyle name="Millares 15 5 3 3" xfId="1856" xr:uid="{222592EC-C27E-4AD1-A26F-6B0D1F61747C}"/>
    <cellStyle name="Millares 15 5 4" xfId="896" xr:uid="{9CF106F0-B078-4A4F-B2D0-D61E3AAAC616}"/>
    <cellStyle name="Millares 15 5 5" xfId="1536" xr:uid="{0BA1D7E7-1ED9-4CA9-A84F-FD92D4B38197}"/>
    <cellStyle name="Millares 15 6" xfId="210" xr:uid="{00000000-0005-0000-0000-00008E000000}"/>
    <cellStyle name="Millares 15 6 2" xfId="577" xr:uid="{00000000-0005-0000-0000-00008F000000}"/>
    <cellStyle name="Millares 15 6 2 2" xfId="1248" xr:uid="{EB995087-C0A8-445A-A036-08A7015DDFF2}"/>
    <cellStyle name="Millares 15 6 2 3" xfId="1888" xr:uid="{88ACA5C6-1118-48F5-9357-543D01EBCF54}"/>
    <cellStyle name="Millares 15 6 3" xfId="928" xr:uid="{362739B6-8687-418E-87C3-E4F77A2AD102}"/>
    <cellStyle name="Millares 15 6 4" xfId="1568" xr:uid="{C30F2BD1-3AFD-42A6-B123-BD1739C4C2C8}"/>
    <cellStyle name="Millares 15 7" xfId="397" xr:uid="{00000000-0005-0000-0000-000090000000}"/>
    <cellStyle name="Millares 15 7 2" xfId="1088" xr:uid="{06C46742-665E-42A6-BED3-E00943C2E28D}"/>
    <cellStyle name="Millares 15 7 3" xfId="1728" xr:uid="{1325A2CE-BEFF-46B1-B435-C3BF3DBB6FAE}"/>
    <cellStyle name="Millares 15 8" xfId="768" xr:uid="{BF5AA35A-5E7C-4F49-9775-950F3A03D75F}"/>
    <cellStyle name="Millares 15 9" xfId="1408" xr:uid="{F04FE6B1-2AED-4419-9F42-0F11C0F7E49D}"/>
    <cellStyle name="Millares 16" xfId="30" xr:uid="{00000000-0005-0000-0000-000091000000}"/>
    <cellStyle name="Millares 16 2" xfId="65" xr:uid="{00000000-0005-0000-0000-000092000000}"/>
    <cellStyle name="Millares 16 2 2" xfId="246" xr:uid="{00000000-0005-0000-0000-000093000000}"/>
    <cellStyle name="Millares 16 2 2 2" xfId="613" xr:uid="{00000000-0005-0000-0000-000094000000}"/>
    <cellStyle name="Millares 16 2 2 2 2" xfId="1281" xr:uid="{FED9E9F6-323B-4FC0-98FE-A1BE6AA56E67}"/>
    <cellStyle name="Millares 16 2 2 2 3" xfId="1921" xr:uid="{F81ACC4A-B5AF-4113-8A32-E503FED60560}"/>
    <cellStyle name="Millares 16 2 2 3" xfId="961" xr:uid="{15909456-6AAA-421B-AF17-A868488E64B5}"/>
    <cellStyle name="Millares 16 2 2 4" xfId="1601" xr:uid="{F9B97407-A04F-4BA0-867F-2157B7E76910}"/>
    <cellStyle name="Millares 16 2 3" xfId="433" xr:uid="{00000000-0005-0000-0000-000095000000}"/>
    <cellStyle name="Millares 16 2 3 2" xfId="1121" xr:uid="{690CE7EA-A637-48F3-9374-06C222095BCC}"/>
    <cellStyle name="Millares 16 2 3 3" xfId="1761" xr:uid="{4748EB80-B39E-462E-B4D8-D3E5C8EBA81D}"/>
    <cellStyle name="Millares 16 2 4" xfId="801" xr:uid="{90ADB8F5-4B29-4AEC-9F8E-1BF2BFC76337}"/>
    <cellStyle name="Millares 16 2 5" xfId="1441" xr:uid="{D34AFA6F-1864-4342-972A-75DCAE173D58}"/>
    <cellStyle name="Millares 16 3" xfId="100" xr:uid="{00000000-0005-0000-0000-000096000000}"/>
    <cellStyle name="Millares 16 3 2" xfId="281" xr:uid="{00000000-0005-0000-0000-000097000000}"/>
    <cellStyle name="Millares 16 3 2 2" xfId="648" xr:uid="{00000000-0005-0000-0000-000098000000}"/>
    <cellStyle name="Millares 16 3 2 2 2" xfId="1313" xr:uid="{6EDF5413-E689-4D36-88FE-16955B826025}"/>
    <cellStyle name="Millares 16 3 2 2 3" xfId="1953" xr:uid="{365BE650-B343-4B41-B417-350EA59BA379}"/>
    <cellStyle name="Millares 16 3 2 3" xfId="993" xr:uid="{D3B3A7AB-A74A-43C3-827D-2FAE47C87C21}"/>
    <cellStyle name="Millares 16 3 2 4" xfId="1633" xr:uid="{39A3EF2B-7CC4-4EFA-8BA5-7811DC68A05A}"/>
    <cellStyle name="Millares 16 3 3" xfId="468" xr:uid="{00000000-0005-0000-0000-000099000000}"/>
    <cellStyle name="Millares 16 3 3 2" xfId="1153" xr:uid="{4A5DD255-E847-43EB-ABBF-4748A8615C51}"/>
    <cellStyle name="Millares 16 3 3 3" xfId="1793" xr:uid="{B95EF444-5A76-49D3-A116-52B424CE4748}"/>
    <cellStyle name="Millares 16 3 4" xfId="833" xr:uid="{D4FA5EB3-0C96-49D5-B48B-71C6FDBDA668}"/>
    <cellStyle name="Millares 16 3 5" xfId="1473" xr:uid="{11BBFF4B-F940-4E02-860F-183A81CD4A38}"/>
    <cellStyle name="Millares 16 4" xfId="135" xr:uid="{00000000-0005-0000-0000-00009A000000}"/>
    <cellStyle name="Millares 16 4 2" xfId="316" xr:uid="{00000000-0005-0000-0000-00009B000000}"/>
    <cellStyle name="Millares 16 4 2 2" xfId="683" xr:uid="{00000000-0005-0000-0000-00009C000000}"/>
    <cellStyle name="Millares 16 4 2 2 2" xfId="1345" xr:uid="{877206B0-8BCA-4775-A98E-E0488B34A694}"/>
    <cellStyle name="Millares 16 4 2 2 3" xfId="1985" xr:uid="{C563300F-890B-4DB4-AC67-2C09AB8BABED}"/>
    <cellStyle name="Millares 16 4 2 3" xfId="1025" xr:uid="{FAB23728-096A-4F21-8F15-41984F7C1ED4}"/>
    <cellStyle name="Millares 16 4 2 4" xfId="1665" xr:uid="{DE96AA3C-382E-4A4F-ADF2-50500C8FE36B}"/>
    <cellStyle name="Millares 16 4 3" xfId="503" xr:uid="{00000000-0005-0000-0000-00009D000000}"/>
    <cellStyle name="Millares 16 4 3 2" xfId="1185" xr:uid="{A6D05868-AB2A-4972-A7E3-5A3D59BA264C}"/>
    <cellStyle name="Millares 16 4 3 3" xfId="1825" xr:uid="{FFEF0D31-5DE0-422E-96AF-9FC805467665}"/>
    <cellStyle name="Millares 16 4 4" xfId="865" xr:uid="{97295C2D-B9AA-45D5-9FA3-1C482B5B7DCF}"/>
    <cellStyle name="Millares 16 4 5" xfId="1505" xr:uid="{2E571C65-9B86-4205-A31E-DAEC9EE10CEF}"/>
    <cellStyle name="Millares 16 5" xfId="171" xr:uid="{00000000-0005-0000-0000-00009E000000}"/>
    <cellStyle name="Millares 16 5 2" xfId="351" xr:uid="{00000000-0005-0000-0000-00009F000000}"/>
    <cellStyle name="Millares 16 5 2 2" xfId="718" xr:uid="{00000000-0005-0000-0000-0000A0000000}"/>
    <cellStyle name="Millares 16 5 2 2 2" xfId="1377" xr:uid="{60E7CA3F-8714-4C51-985E-A41643AB9198}"/>
    <cellStyle name="Millares 16 5 2 2 3" xfId="2017" xr:uid="{4092279E-A4B8-45C0-BEBA-BBDE4A7DE973}"/>
    <cellStyle name="Millares 16 5 2 3" xfId="1057" xr:uid="{E3F7DC6C-0E54-4E4E-BEFB-B81285D6EC12}"/>
    <cellStyle name="Millares 16 5 2 4" xfId="1697" xr:uid="{208675B2-D395-44B3-A3DA-B4B417772320}"/>
    <cellStyle name="Millares 16 5 3" xfId="538" xr:uid="{00000000-0005-0000-0000-0000A1000000}"/>
    <cellStyle name="Millares 16 5 3 2" xfId="1217" xr:uid="{72CF0B41-1303-410D-ABE0-BE2E9CA3744C}"/>
    <cellStyle name="Millares 16 5 3 3" xfId="1857" xr:uid="{02F36DAC-5740-46EF-9871-D4230A9803AE}"/>
    <cellStyle name="Millares 16 5 4" xfId="897" xr:uid="{DDD750AF-A052-455F-83CA-48E6B22175EE}"/>
    <cellStyle name="Millares 16 5 5" xfId="1537" xr:uid="{4F752B1B-6D36-4F1D-AA13-BD9F5336F6E2}"/>
    <cellStyle name="Millares 16 6" xfId="211" xr:uid="{00000000-0005-0000-0000-0000A2000000}"/>
    <cellStyle name="Millares 16 6 2" xfId="578" xr:uid="{00000000-0005-0000-0000-0000A3000000}"/>
    <cellStyle name="Millares 16 6 2 2" xfId="1249" xr:uid="{E3642A10-7B76-4770-BD66-47E9E9445F20}"/>
    <cellStyle name="Millares 16 6 2 3" xfId="1889" xr:uid="{309EB962-4B96-45F1-A996-8718D9540817}"/>
    <cellStyle name="Millares 16 6 3" xfId="929" xr:uid="{2D4C4F3F-F416-4A76-9617-06DE0B282766}"/>
    <cellStyle name="Millares 16 6 4" xfId="1569" xr:uid="{D5F0E9BD-EE97-40DF-B23C-978D58C2D33C}"/>
    <cellStyle name="Millares 16 7" xfId="398" xr:uid="{00000000-0005-0000-0000-0000A4000000}"/>
    <cellStyle name="Millares 16 7 2" xfId="1089" xr:uid="{3FD62D63-1CA6-4DA3-88CB-F8208986FFCC}"/>
    <cellStyle name="Millares 16 7 3" xfId="1729" xr:uid="{19E47EFF-FCA4-4C9C-A94C-97FAA6A266A5}"/>
    <cellStyle name="Millares 16 8" xfId="769" xr:uid="{5CD25AF1-BD85-4B4D-AF33-4D5F7E3F064D}"/>
    <cellStyle name="Millares 16 9" xfId="1409" xr:uid="{86762DF7-3B1C-439C-9387-4F3776AE3345}"/>
    <cellStyle name="Millares 17" xfId="34" xr:uid="{00000000-0005-0000-0000-0000A5000000}"/>
    <cellStyle name="Millares 17 2" xfId="69" xr:uid="{00000000-0005-0000-0000-0000A6000000}"/>
    <cellStyle name="Millares 17 2 2" xfId="250" xr:uid="{00000000-0005-0000-0000-0000A7000000}"/>
    <cellStyle name="Millares 17 2 2 2" xfId="617" xr:uid="{00000000-0005-0000-0000-0000A8000000}"/>
    <cellStyle name="Millares 17 2 2 2 2" xfId="1285" xr:uid="{92DC5966-72C9-4AB0-9265-C65446CF07B4}"/>
    <cellStyle name="Millares 17 2 2 2 3" xfId="1925" xr:uid="{8A658A5A-AE07-491B-AEAF-F9DFB25ABE84}"/>
    <cellStyle name="Millares 17 2 2 3" xfId="965" xr:uid="{08222B7A-7B4C-4CEC-86F5-46786BA001AE}"/>
    <cellStyle name="Millares 17 2 2 4" xfId="1605" xr:uid="{97F71AF1-87F3-45A8-8AE3-720B182F5E9A}"/>
    <cellStyle name="Millares 17 2 3" xfId="437" xr:uid="{00000000-0005-0000-0000-0000A9000000}"/>
    <cellStyle name="Millares 17 2 3 2" xfId="1125" xr:uid="{A181815C-6D61-4B26-AB8C-06DE10265CB6}"/>
    <cellStyle name="Millares 17 2 3 3" xfId="1765" xr:uid="{8E610BD1-63A6-481E-B029-48B4E2FE874D}"/>
    <cellStyle name="Millares 17 2 4" xfId="805" xr:uid="{03FD9A4F-697E-47FE-A647-2D0FB7205B8C}"/>
    <cellStyle name="Millares 17 2 5" xfId="1445" xr:uid="{5945E94B-4F6D-4136-82E0-084E2BB3BA66}"/>
    <cellStyle name="Millares 17 3" xfId="104" xr:uid="{00000000-0005-0000-0000-0000AA000000}"/>
    <cellStyle name="Millares 17 3 2" xfId="285" xr:uid="{00000000-0005-0000-0000-0000AB000000}"/>
    <cellStyle name="Millares 17 3 2 2" xfId="652" xr:uid="{00000000-0005-0000-0000-0000AC000000}"/>
    <cellStyle name="Millares 17 3 2 2 2" xfId="1317" xr:uid="{E69C36A1-392B-4054-985B-30BCC9DF7AF1}"/>
    <cellStyle name="Millares 17 3 2 2 3" xfId="1957" xr:uid="{2F1A5FC7-5FFC-493A-B05A-150946DD29E6}"/>
    <cellStyle name="Millares 17 3 2 3" xfId="997" xr:uid="{AC4105ED-B441-4037-A310-C5F5DF156B39}"/>
    <cellStyle name="Millares 17 3 2 4" xfId="1637" xr:uid="{41C76DBF-E163-4215-9121-BF7A6492D84A}"/>
    <cellStyle name="Millares 17 3 3" xfId="472" xr:uid="{00000000-0005-0000-0000-0000AD000000}"/>
    <cellStyle name="Millares 17 3 3 2" xfId="1157" xr:uid="{17D083CF-0460-40FA-9148-FA38EABE136A}"/>
    <cellStyle name="Millares 17 3 3 3" xfId="1797" xr:uid="{FB535DEB-4D60-4254-B44A-7DB7D2EDC6F6}"/>
    <cellStyle name="Millares 17 3 4" xfId="837" xr:uid="{BA7896CA-871F-41E1-96E5-71E6FF9EFCB3}"/>
    <cellStyle name="Millares 17 3 5" xfId="1477" xr:uid="{FF0158E0-E639-47FF-A0B4-2F8EF8562F4F}"/>
    <cellStyle name="Millares 17 4" xfId="139" xr:uid="{00000000-0005-0000-0000-0000AE000000}"/>
    <cellStyle name="Millares 17 4 2" xfId="320" xr:uid="{00000000-0005-0000-0000-0000AF000000}"/>
    <cellStyle name="Millares 17 4 2 2" xfId="687" xr:uid="{00000000-0005-0000-0000-0000B0000000}"/>
    <cellStyle name="Millares 17 4 2 2 2" xfId="1349" xr:uid="{917EA872-799B-44BC-A6DD-7D9A24615B26}"/>
    <cellStyle name="Millares 17 4 2 2 3" xfId="1989" xr:uid="{E8E74078-5822-4929-B055-93F5C5089ABF}"/>
    <cellStyle name="Millares 17 4 2 3" xfId="1029" xr:uid="{B9640F10-EA76-4502-87E0-818CBB055CD5}"/>
    <cellStyle name="Millares 17 4 2 4" xfId="1669" xr:uid="{5F36017D-13A2-4217-9FAB-4BCA4233440E}"/>
    <cellStyle name="Millares 17 4 3" xfId="507" xr:uid="{00000000-0005-0000-0000-0000B1000000}"/>
    <cellStyle name="Millares 17 4 3 2" xfId="1189" xr:uid="{17FF50DB-BC2A-468B-A207-48C28910A1F7}"/>
    <cellStyle name="Millares 17 4 3 3" xfId="1829" xr:uid="{DB8CA0AF-87C0-42D2-9F43-3155A1B0518A}"/>
    <cellStyle name="Millares 17 4 4" xfId="869" xr:uid="{D37E79C3-4E8B-4F96-B162-86860D1876B1}"/>
    <cellStyle name="Millares 17 4 5" xfId="1509" xr:uid="{D41B0138-2CD4-4B57-8E9A-86EF57DD4D22}"/>
    <cellStyle name="Millares 17 5" xfId="175" xr:uid="{00000000-0005-0000-0000-0000B2000000}"/>
    <cellStyle name="Millares 17 5 2" xfId="355" xr:uid="{00000000-0005-0000-0000-0000B3000000}"/>
    <cellStyle name="Millares 17 5 2 2" xfId="722" xr:uid="{00000000-0005-0000-0000-0000B4000000}"/>
    <cellStyle name="Millares 17 5 2 2 2" xfId="1381" xr:uid="{3BD1966B-6FAC-40D7-8A6B-CBF80C2F347C}"/>
    <cellStyle name="Millares 17 5 2 2 3" xfId="2021" xr:uid="{BB4A04D9-8E9B-44DB-8D3C-C31A6E2DF6CB}"/>
    <cellStyle name="Millares 17 5 2 3" xfId="1061" xr:uid="{3212A661-8DF0-467C-B445-82803D817E8E}"/>
    <cellStyle name="Millares 17 5 2 4" xfId="1701" xr:uid="{77A6E1EB-EA30-470C-AECE-7A9C9FB4EBDB}"/>
    <cellStyle name="Millares 17 5 3" xfId="542" xr:uid="{00000000-0005-0000-0000-0000B5000000}"/>
    <cellStyle name="Millares 17 5 3 2" xfId="1221" xr:uid="{174DC9C4-4507-4496-8BBC-AA7577F3B31B}"/>
    <cellStyle name="Millares 17 5 3 3" xfId="1861" xr:uid="{2DC47A32-5316-4BBF-9555-ED6CB799AD39}"/>
    <cellStyle name="Millares 17 5 4" xfId="901" xr:uid="{DC06F486-17B5-4685-A27F-B6027DBB20D9}"/>
    <cellStyle name="Millares 17 5 5" xfId="1541" xr:uid="{AE4CFE87-97C7-434A-8892-907B0C3CF5FC}"/>
    <cellStyle name="Millares 17 6" xfId="215" xr:uid="{00000000-0005-0000-0000-0000B6000000}"/>
    <cellStyle name="Millares 17 6 2" xfId="582" xr:uid="{00000000-0005-0000-0000-0000B7000000}"/>
    <cellStyle name="Millares 17 6 2 2" xfId="1253" xr:uid="{AF3F3FAB-52B0-4CF3-8104-A40484B2B9B2}"/>
    <cellStyle name="Millares 17 6 2 3" xfId="1893" xr:uid="{DB326B3C-7C56-4FB6-920A-66B14D9AC71C}"/>
    <cellStyle name="Millares 17 6 3" xfId="933" xr:uid="{C9F1B63E-C85A-4172-992E-A46EFBCFE507}"/>
    <cellStyle name="Millares 17 6 4" xfId="1573" xr:uid="{F5EFCE2D-2608-4186-870A-B3D4E7062D10}"/>
    <cellStyle name="Millares 17 7" xfId="402" xr:uid="{00000000-0005-0000-0000-0000B8000000}"/>
    <cellStyle name="Millares 17 7 2" xfId="1093" xr:uid="{F04F2C09-2F87-426D-9016-9A449740714D}"/>
    <cellStyle name="Millares 17 7 3" xfId="1733" xr:uid="{2696BB54-1B09-42F5-8217-735E7910626D}"/>
    <cellStyle name="Millares 17 8" xfId="773" xr:uid="{09E7F0B1-84BF-4380-ADA6-665EAED380A0}"/>
    <cellStyle name="Millares 17 9" xfId="1413" xr:uid="{59FF582A-C0CF-4CE6-94F5-4549D0D2B8D0}"/>
    <cellStyle name="Millares 18" xfId="35" xr:uid="{00000000-0005-0000-0000-0000B9000000}"/>
    <cellStyle name="Millares 18 2" xfId="70" xr:uid="{00000000-0005-0000-0000-0000BA000000}"/>
    <cellStyle name="Millares 18 2 2" xfId="251" xr:uid="{00000000-0005-0000-0000-0000BB000000}"/>
    <cellStyle name="Millares 18 2 2 2" xfId="618" xr:uid="{00000000-0005-0000-0000-0000BC000000}"/>
    <cellStyle name="Millares 18 2 2 2 2" xfId="1286" xr:uid="{B6A83062-CCB2-41D1-83DE-1AC0256CD203}"/>
    <cellStyle name="Millares 18 2 2 2 3" xfId="1926" xr:uid="{A7737FBB-512C-4374-A910-32F3F659BA75}"/>
    <cellStyle name="Millares 18 2 2 3" xfId="966" xr:uid="{A7A11B31-E8E4-4AF1-806B-D70A4928B19D}"/>
    <cellStyle name="Millares 18 2 2 4" xfId="1606" xr:uid="{9DBB01C6-B67C-4C28-B605-14AC355D0F70}"/>
    <cellStyle name="Millares 18 2 3" xfId="438" xr:uid="{00000000-0005-0000-0000-0000BD000000}"/>
    <cellStyle name="Millares 18 2 3 2" xfId="1126" xr:uid="{08E26B73-A757-4C98-8891-E71C2AECB9C1}"/>
    <cellStyle name="Millares 18 2 3 3" xfId="1766" xr:uid="{1FC56EB8-6C31-4AE3-AA68-432B970C3EE1}"/>
    <cellStyle name="Millares 18 2 4" xfId="806" xr:uid="{705EA674-0C7B-4D47-826B-8192646B7996}"/>
    <cellStyle name="Millares 18 2 5" xfId="1446" xr:uid="{08113359-247D-4635-9FE7-26DF6DD242ED}"/>
    <cellStyle name="Millares 18 3" xfId="105" xr:uid="{00000000-0005-0000-0000-0000BE000000}"/>
    <cellStyle name="Millares 18 3 2" xfId="286" xr:uid="{00000000-0005-0000-0000-0000BF000000}"/>
    <cellStyle name="Millares 18 3 2 2" xfId="653" xr:uid="{00000000-0005-0000-0000-0000C0000000}"/>
    <cellStyle name="Millares 18 3 2 2 2" xfId="1318" xr:uid="{76896131-09B2-4B95-93AF-BA18ADD5E3FE}"/>
    <cellStyle name="Millares 18 3 2 2 3" xfId="1958" xr:uid="{CAFE8644-E38F-4F02-B3A0-5A3CCE62CE91}"/>
    <cellStyle name="Millares 18 3 2 3" xfId="998" xr:uid="{B2F6874F-2AF5-4A57-BCE3-CF9B1470A221}"/>
    <cellStyle name="Millares 18 3 2 4" xfId="1638" xr:uid="{132D697F-A00A-4C6E-858A-96BC0F754355}"/>
    <cellStyle name="Millares 18 3 3" xfId="473" xr:uid="{00000000-0005-0000-0000-0000C1000000}"/>
    <cellStyle name="Millares 18 3 3 2" xfId="1158" xr:uid="{E33A0771-C150-4455-A7A2-7E3AE41173E9}"/>
    <cellStyle name="Millares 18 3 3 3" xfId="1798" xr:uid="{59457C05-2A22-4D8C-9AE3-23A08793B888}"/>
    <cellStyle name="Millares 18 3 4" xfId="838" xr:uid="{6638D47C-6CE0-48FB-A338-C884AC194EE7}"/>
    <cellStyle name="Millares 18 3 5" xfId="1478" xr:uid="{8464BF01-CC72-4C42-93D6-DE1AA330BF18}"/>
    <cellStyle name="Millares 18 4" xfId="140" xr:uid="{00000000-0005-0000-0000-0000C2000000}"/>
    <cellStyle name="Millares 18 4 2" xfId="321" xr:uid="{00000000-0005-0000-0000-0000C3000000}"/>
    <cellStyle name="Millares 18 4 2 2" xfId="688" xr:uid="{00000000-0005-0000-0000-0000C4000000}"/>
    <cellStyle name="Millares 18 4 2 2 2" xfId="1350" xr:uid="{8D841319-2CD6-46AF-A14B-FCF3469C73EC}"/>
    <cellStyle name="Millares 18 4 2 2 3" xfId="1990" xr:uid="{60CD4CC4-4557-45B0-BD63-1E8440EB2AAB}"/>
    <cellStyle name="Millares 18 4 2 3" xfId="1030" xr:uid="{C5412CA9-B9AF-4889-8DD5-22B7E09D4B75}"/>
    <cellStyle name="Millares 18 4 2 4" xfId="1670" xr:uid="{C894D25C-A633-409A-ACDE-2EBD852768A9}"/>
    <cellStyle name="Millares 18 4 3" xfId="508" xr:uid="{00000000-0005-0000-0000-0000C5000000}"/>
    <cellStyle name="Millares 18 4 3 2" xfId="1190" xr:uid="{2E5A5127-1238-48A2-8C6B-99EB96009825}"/>
    <cellStyle name="Millares 18 4 3 3" xfId="1830" xr:uid="{D45AACF3-2884-43C5-97AD-7E8BF7DC7CFE}"/>
    <cellStyle name="Millares 18 4 4" xfId="870" xr:uid="{8BDCCB3A-D71B-46FF-A9E5-AF92935BDE86}"/>
    <cellStyle name="Millares 18 4 5" xfId="1510" xr:uid="{7BA0DC11-8179-44E1-87D1-8B2EAF8457C4}"/>
    <cellStyle name="Millares 18 5" xfId="176" xr:uid="{00000000-0005-0000-0000-0000C6000000}"/>
    <cellStyle name="Millares 18 5 2" xfId="356" xr:uid="{00000000-0005-0000-0000-0000C7000000}"/>
    <cellStyle name="Millares 18 5 2 2" xfId="723" xr:uid="{00000000-0005-0000-0000-0000C8000000}"/>
    <cellStyle name="Millares 18 5 2 2 2" xfId="1382" xr:uid="{AC1F5C0D-0474-4952-9426-BB8420E05327}"/>
    <cellStyle name="Millares 18 5 2 2 3" xfId="2022" xr:uid="{32E8D8B1-AC2D-4A2A-ACEE-9EA85AD38BCC}"/>
    <cellStyle name="Millares 18 5 2 3" xfId="1062" xr:uid="{C898123C-6300-41C4-BD85-CAB904E44A1A}"/>
    <cellStyle name="Millares 18 5 2 4" xfId="1702" xr:uid="{B0FC4FBE-E4FE-4CC5-925E-F8910A238507}"/>
    <cellStyle name="Millares 18 5 3" xfId="543" xr:uid="{00000000-0005-0000-0000-0000C9000000}"/>
    <cellStyle name="Millares 18 5 3 2" xfId="1222" xr:uid="{631BCAB7-9311-4A52-A3A4-B111E35816B7}"/>
    <cellStyle name="Millares 18 5 3 3" xfId="1862" xr:uid="{4C846531-1C5E-4386-B440-37DCE092F9E7}"/>
    <cellStyle name="Millares 18 5 4" xfId="902" xr:uid="{0A0C388D-9683-4A55-B215-2CB0771A4F2B}"/>
    <cellStyle name="Millares 18 5 5" xfId="1542" xr:uid="{41342F50-8698-439E-AA5B-C52A1729DB1C}"/>
    <cellStyle name="Millares 18 6" xfId="216" xr:uid="{00000000-0005-0000-0000-0000CA000000}"/>
    <cellStyle name="Millares 18 6 2" xfId="583" xr:uid="{00000000-0005-0000-0000-0000CB000000}"/>
    <cellStyle name="Millares 18 6 2 2" xfId="1254" xr:uid="{CF7072D3-4267-4DB7-ACBC-4993C337C53E}"/>
    <cellStyle name="Millares 18 6 2 3" xfId="1894" xr:uid="{A5A7464F-72E4-4389-B70F-D3BD10811688}"/>
    <cellStyle name="Millares 18 6 3" xfId="934" xr:uid="{5EAC485E-1E3C-41BC-91F7-4249248858C1}"/>
    <cellStyle name="Millares 18 6 4" xfId="1574" xr:uid="{3E483C76-112F-4097-B439-46E1C9527816}"/>
    <cellStyle name="Millares 18 7" xfId="403" xr:uid="{00000000-0005-0000-0000-0000CC000000}"/>
    <cellStyle name="Millares 18 7 2" xfId="1094" xr:uid="{D646630F-D3DF-4C95-A001-EF28AEA984F9}"/>
    <cellStyle name="Millares 18 7 3" xfId="1734" xr:uid="{635348AD-937F-493D-A495-89E32EC4A899}"/>
    <cellStyle name="Millares 18 8" xfId="774" xr:uid="{B7DA6D9D-80E9-4D0D-824F-F1070F3F1E3D}"/>
    <cellStyle name="Millares 18 9" xfId="1414" xr:uid="{A4ACF5B9-D310-43E9-AB0C-761747AAD186}"/>
    <cellStyle name="Millares 19" xfId="36" xr:uid="{00000000-0005-0000-0000-0000CD000000}"/>
    <cellStyle name="Millares 19 2" xfId="71" xr:uid="{00000000-0005-0000-0000-0000CE000000}"/>
    <cellStyle name="Millares 19 2 2" xfId="252" xr:uid="{00000000-0005-0000-0000-0000CF000000}"/>
    <cellStyle name="Millares 19 2 2 2" xfId="619" xr:uid="{00000000-0005-0000-0000-0000D0000000}"/>
    <cellStyle name="Millares 19 2 2 2 2" xfId="1287" xr:uid="{87330C21-8ABC-43F8-8446-2B60D9255B0E}"/>
    <cellStyle name="Millares 19 2 2 2 3" xfId="1927" xr:uid="{4F9E32F8-D06A-49FA-83A4-828EE02865A7}"/>
    <cellStyle name="Millares 19 2 2 3" xfId="967" xr:uid="{1E0C09CB-1586-4F13-80C4-2816284622DE}"/>
    <cellStyle name="Millares 19 2 2 4" xfId="1607" xr:uid="{18E4268A-335D-496C-B0A4-0E7705DEDD87}"/>
    <cellStyle name="Millares 19 2 3" xfId="439" xr:uid="{00000000-0005-0000-0000-0000D1000000}"/>
    <cellStyle name="Millares 19 2 3 2" xfId="1127" xr:uid="{85B26D0E-400A-4761-BB3E-C408CA2EA7BB}"/>
    <cellStyle name="Millares 19 2 3 3" xfId="1767" xr:uid="{8A7DF289-3370-4D38-9E0C-27B760580B7D}"/>
    <cellStyle name="Millares 19 2 4" xfId="807" xr:uid="{5CB04BAB-E422-4448-9F14-771C0B8FE98A}"/>
    <cellStyle name="Millares 19 2 5" xfId="1447" xr:uid="{51498EDA-0007-42AD-9A3F-0BA17454D409}"/>
    <cellStyle name="Millares 19 3" xfId="106" xr:uid="{00000000-0005-0000-0000-0000D2000000}"/>
    <cellStyle name="Millares 19 3 2" xfId="287" xr:uid="{00000000-0005-0000-0000-0000D3000000}"/>
    <cellStyle name="Millares 19 3 2 2" xfId="654" xr:uid="{00000000-0005-0000-0000-0000D4000000}"/>
    <cellStyle name="Millares 19 3 2 2 2" xfId="1319" xr:uid="{D9E2F82B-7561-40B3-AA5D-8D7E5BBD5C95}"/>
    <cellStyle name="Millares 19 3 2 2 3" xfId="1959" xr:uid="{9C97FBE1-EFC8-48F4-8D4A-AFB6C6AACE29}"/>
    <cellStyle name="Millares 19 3 2 3" xfId="999" xr:uid="{20F201B1-D399-4F95-81B9-7973324A0941}"/>
    <cellStyle name="Millares 19 3 2 4" xfId="1639" xr:uid="{CA4CE586-B1E5-4657-BC54-5C0525478DD1}"/>
    <cellStyle name="Millares 19 3 3" xfId="474" xr:uid="{00000000-0005-0000-0000-0000D5000000}"/>
    <cellStyle name="Millares 19 3 3 2" xfId="1159" xr:uid="{86B5842C-EC43-4CAB-9945-15B76517988D}"/>
    <cellStyle name="Millares 19 3 3 3" xfId="1799" xr:uid="{ECD14483-1747-4C60-BDE5-B894D5374E5B}"/>
    <cellStyle name="Millares 19 3 4" xfId="839" xr:uid="{F4B4DBB1-0E92-432E-BC3A-A812CE9345FC}"/>
    <cellStyle name="Millares 19 3 5" xfId="1479" xr:uid="{7CDA5147-8FA2-49B0-87A2-335A0B022E04}"/>
    <cellStyle name="Millares 19 4" xfId="141" xr:uid="{00000000-0005-0000-0000-0000D6000000}"/>
    <cellStyle name="Millares 19 4 2" xfId="322" xr:uid="{00000000-0005-0000-0000-0000D7000000}"/>
    <cellStyle name="Millares 19 4 2 2" xfId="689" xr:uid="{00000000-0005-0000-0000-0000D8000000}"/>
    <cellStyle name="Millares 19 4 2 2 2" xfId="1351" xr:uid="{0B9FC86F-C907-442E-8004-6E3E8DE2F4C5}"/>
    <cellStyle name="Millares 19 4 2 2 3" xfId="1991" xr:uid="{294CDC02-85F6-487E-8383-8475CF398836}"/>
    <cellStyle name="Millares 19 4 2 3" xfId="1031" xr:uid="{0C772779-0660-4390-B0C9-B57AD5FC5058}"/>
    <cellStyle name="Millares 19 4 2 4" xfId="1671" xr:uid="{61319B37-4A96-4F5A-A70D-118294A60A75}"/>
    <cellStyle name="Millares 19 4 3" xfId="509" xr:uid="{00000000-0005-0000-0000-0000D9000000}"/>
    <cellStyle name="Millares 19 4 3 2" xfId="1191" xr:uid="{8319F706-AF5B-4D4D-A7AD-3EF308717EAA}"/>
    <cellStyle name="Millares 19 4 3 3" xfId="1831" xr:uid="{4E7F2CC1-F981-49C1-B2DC-716EAD327132}"/>
    <cellStyle name="Millares 19 4 4" xfId="871" xr:uid="{E6E9BF9B-3367-485A-B4C3-7CC411B31D61}"/>
    <cellStyle name="Millares 19 4 5" xfId="1511" xr:uid="{FD950C98-8772-4A48-9C05-B08B050D2BB8}"/>
    <cellStyle name="Millares 19 5" xfId="177" xr:uid="{00000000-0005-0000-0000-0000DA000000}"/>
    <cellStyle name="Millares 19 5 2" xfId="357" xr:uid="{00000000-0005-0000-0000-0000DB000000}"/>
    <cellStyle name="Millares 19 5 2 2" xfId="724" xr:uid="{00000000-0005-0000-0000-0000DC000000}"/>
    <cellStyle name="Millares 19 5 2 2 2" xfId="1383" xr:uid="{017DED0B-0F3E-4133-8B59-01E761C789D7}"/>
    <cellStyle name="Millares 19 5 2 2 3" xfId="2023" xr:uid="{219F7F6E-6175-4EB7-A457-614810BDE765}"/>
    <cellStyle name="Millares 19 5 2 3" xfId="1063" xr:uid="{194141C8-EBD9-44B3-B0DB-F3363DBEAD0C}"/>
    <cellStyle name="Millares 19 5 2 4" xfId="1703" xr:uid="{E863AF56-E1B1-43F9-B863-9106DFE4FD7D}"/>
    <cellStyle name="Millares 19 5 3" xfId="544" xr:uid="{00000000-0005-0000-0000-0000DD000000}"/>
    <cellStyle name="Millares 19 5 3 2" xfId="1223" xr:uid="{AC5FA26F-9005-49FF-9ACB-B2752441AA39}"/>
    <cellStyle name="Millares 19 5 3 3" xfId="1863" xr:uid="{C7B96218-5080-4B24-BF49-C0C2A1807102}"/>
    <cellStyle name="Millares 19 5 4" xfId="903" xr:uid="{ABEEFEDA-1FC9-4860-AFA1-FF53F4BC8820}"/>
    <cellStyle name="Millares 19 5 5" xfId="1543" xr:uid="{9C39E020-A2C8-418F-A9DF-D1F66CDE4E91}"/>
    <cellStyle name="Millares 19 6" xfId="217" xr:uid="{00000000-0005-0000-0000-0000DE000000}"/>
    <cellStyle name="Millares 19 6 2" xfId="584" xr:uid="{00000000-0005-0000-0000-0000DF000000}"/>
    <cellStyle name="Millares 19 6 2 2" xfId="1255" xr:uid="{A5284D66-0E31-4EEC-9CDA-88DB888AAABD}"/>
    <cellStyle name="Millares 19 6 2 3" xfId="1895" xr:uid="{BBDE6CC8-1B99-4613-AB78-BCBFD81A8355}"/>
    <cellStyle name="Millares 19 6 3" xfId="935" xr:uid="{924437E5-FAF8-4A0B-B933-315391038802}"/>
    <cellStyle name="Millares 19 6 4" xfId="1575" xr:uid="{2CF75ACF-9676-4A48-B586-AEFEC482ED96}"/>
    <cellStyle name="Millares 19 7" xfId="404" xr:uid="{00000000-0005-0000-0000-0000E0000000}"/>
    <cellStyle name="Millares 19 7 2" xfId="1095" xr:uid="{20D173A0-7B16-4E7B-B7BA-141A2C27DA23}"/>
    <cellStyle name="Millares 19 7 3" xfId="1735" xr:uid="{1E61BB7D-31AD-40DB-B09B-D4A0727BB2D4}"/>
    <cellStyle name="Millares 19 8" xfId="775" xr:uid="{B3301A56-C1D4-4FE3-9A01-C7BF02AAEDD6}"/>
    <cellStyle name="Millares 19 9" xfId="1415" xr:uid="{86642BE5-C93F-42E3-A3DF-414836CCEA09}"/>
    <cellStyle name="Millares 2" xfId="11" xr:uid="{00000000-0005-0000-0000-0000E1000000}"/>
    <cellStyle name="Millares 2 2" xfId="49" xr:uid="{00000000-0005-0000-0000-0000E2000000}"/>
    <cellStyle name="Millares 2 2 2" xfId="230" xr:uid="{00000000-0005-0000-0000-0000E3000000}"/>
    <cellStyle name="Millares 2 2 2 2" xfId="597" xr:uid="{00000000-0005-0000-0000-0000E4000000}"/>
    <cellStyle name="Millares 2 2 2 2 2" xfId="1267" xr:uid="{1D3ED754-4346-483C-A04F-87A7215DF11A}"/>
    <cellStyle name="Millares 2 2 2 2 3" xfId="1907" xr:uid="{7A8C2D15-33D1-4363-8E76-7DF162DA8625}"/>
    <cellStyle name="Millares 2 2 2 3" xfId="947" xr:uid="{90D6B6D2-0E6E-4786-9680-407414CCB670}"/>
    <cellStyle name="Millares 2 2 2 4" xfId="1587" xr:uid="{67F6482A-2232-4192-8420-D7E2D682F4EB}"/>
    <cellStyle name="Millares 2 2 3" xfId="417" xr:uid="{00000000-0005-0000-0000-0000E5000000}"/>
    <cellStyle name="Millares 2 2 3 2" xfId="1107" xr:uid="{7FC72E26-E0DD-46F5-BE4A-92D12EFFEB7F}"/>
    <cellStyle name="Millares 2 2 3 3" xfId="1747" xr:uid="{4E187A69-39D2-4805-9EE3-397FA349BF99}"/>
    <cellStyle name="Millares 2 2 4" xfId="787" xr:uid="{FA3EAA11-712E-48C9-B804-4DE76C84DF49}"/>
    <cellStyle name="Millares 2 2 5" xfId="1427" xr:uid="{ED37749E-84F3-4565-84FA-F2F056227A60}"/>
    <cellStyle name="Millares 2 3" xfId="84" xr:uid="{00000000-0005-0000-0000-0000E6000000}"/>
    <cellStyle name="Millares 2 3 2" xfId="265" xr:uid="{00000000-0005-0000-0000-0000E7000000}"/>
    <cellStyle name="Millares 2 3 2 2" xfId="632" xr:uid="{00000000-0005-0000-0000-0000E8000000}"/>
    <cellStyle name="Millares 2 3 2 2 2" xfId="1299" xr:uid="{AEEFA4B4-0C74-4E17-B9D1-9508908DC718}"/>
    <cellStyle name="Millares 2 3 2 2 3" xfId="1939" xr:uid="{CD96D057-748C-4269-BADF-FD16B1AB2E9E}"/>
    <cellStyle name="Millares 2 3 2 3" xfId="979" xr:uid="{F3559581-887B-4724-84CF-0069CCE061DE}"/>
    <cellStyle name="Millares 2 3 2 4" xfId="1619" xr:uid="{E9142F12-4330-4C40-B148-7BCAD75F14E2}"/>
    <cellStyle name="Millares 2 3 3" xfId="452" xr:uid="{00000000-0005-0000-0000-0000E9000000}"/>
    <cellStyle name="Millares 2 3 3 2" xfId="1139" xr:uid="{105FF821-899C-4879-9E46-DA0192FD16E8}"/>
    <cellStyle name="Millares 2 3 3 3" xfId="1779" xr:uid="{8E6FB9B9-4293-4AF6-855F-6FDAD6F26991}"/>
    <cellStyle name="Millares 2 3 4" xfId="819" xr:uid="{88BCAA3A-3B33-4848-AAA4-5F39D3643F79}"/>
    <cellStyle name="Millares 2 3 5" xfId="1459" xr:uid="{069DAC0B-ABBA-414E-AA39-DD72DE6CAF32}"/>
    <cellStyle name="Millares 2 4" xfId="119" xr:uid="{00000000-0005-0000-0000-0000EA000000}"/>
    <cellStyle name="Millares 2 4 2" xfId="300" xr:uid="{00000000-0005-0000-0000-0000EB000000}"/>
    <cellStyle name="Millares 2 4 2 2" xfId="667" xr:uid="{00000000-0005-0000-0000-0000EC000000}"/>
    <cellStyle name="Millares 2 4 2 2 2" xfId="1331" xr:uid="{0F6429DC-FED0-405B-897D-91BB76CF869A}"/>
    <cellStyle name="Millares 2 4 2 2 3" xfId="1971" xr:uid="{B1D1A5AA-D0AB-42EA-AFCF-11796163E06D}"/>
    <cellStyle name="Millares 2 4 2 3" xfId="1011" xr:uid="{BF2F7F4E-6864-441C-8128-3829CD9090D2}"/>
    <cellStyle name="Millares 2 4 2 4" xfId="1651" xr:uid="{7E5B614D-E520-438E-968C-9E3FC5DA93C7}"/>
    <cellStyle name="Millares 2 4 3" xfId="487" xr:uid="{00000000-0005-0000-0000-0000ED000000}"/>
    <cellStyle name="Millares 2 4 3 2" xfId="1171" xr:uid="{3762CC99-EAB9-4278-8563-98AC7646EF95}"/>
    <cellStyle name="Millares 2 4 3 3" xfId="1811" xr:uid="{7E355046-47EA-44D5-9BE4-71856AF1F8C0}"/>
    <cellStyle name="Millares 2 4 4" xfId="851" xr:uid="{90B39116-67EB-4A79-A072-7F89DEC57151}"/>
    <cellStyle name="Millares 2 4 5" xfId="1491" xr:uid="{52EC4313-0542-4A26-862E-4C302507A11D}"/>
    <cellStyle name="Millares 2 5" xfId="155" xr:uid="{00000000-0005-0000-0000-0000EE000000}"/>
    <cellStyle name="Millares 2 5 2" xfId="335" xr:uid="{00000000-0005-0000-0000-0000EF000000}"/>
    <cellStyle name="Millares 2 5 2 2" xfId="702" xr:uid="{00000000-0005-0000-0000-0000F0000000}"/>
    <cellStyle name="Millares 2 5 2 2 2" xfId="1363" xr:uid="{5F9F78FD-747D-4A97-8B21-FC2D0F147714}"/>
    <cellStyle name="Millares 2 5 2 2 3" xfId="2003" xr:uid="{8B36EA4C-465B-4755-852F-1BCC696BEB2C}"/>
    <cellStyle name="Millares 2 5 2 3" xfId="1043" xr:uid="{37683BE6-351A-4475-B4B9-110015FA8E1F}"/>
    <cellStyle name="Millares 2 5 2 4" xfId="1683" xr:uid="{2C5C3BEB-2764-454C-878B-810BCF757B22}"/>
    <cellStyle name="Millares 2 5 3" xfId="522" xr:uid="{00000000-0005-0000-0000-0000F1000000}"/>
    <cellStyle name="Millares 2 5 3 2" xfId="1203" xr:uid="{4F786A1F-1D98-4EB2-B95D-04351EAB7ECD}"/>
    <cellStyle name="Millares 2 5 3 3" xfId="1843" xr:uid="{92F5BCF7-79CF-4DC4-A761-A85F6AB399DA}"/>
    <cellStyle name="Millares 2 5 4" xfId="883" xr:uid="{16508F3E-67EB-4672-B363-D9F1894CC6D0}"/>
    <cellStyle name="Millares 2 5 5" xfId="1523" xr:uid="{EEBF5BDE-791A-4BAA-9118-908961C23CA3}"/>
    <cellStyle name="Millares 2 6" xfId="196" xr:uid="{00000000-0005-0000-0000-0000F2000000}"/>
    <cellStyle name="Millares 2 6 2" xfId="563" xr:uid="{00000000-0005-0000-0000-0000F3000000}"/>
    <cellStyle name="Millares 2 6 2 2" xfId="1235" xr:uid="{6531791F-E8C5-4C39-8E01-6588F55F3002}"/>
    <cellStyle name="Millares 2 6 2 3" xfId="1875" xr:uid="{7EBA29A5-B0E7-4657-8D38-4C701E3E6866}"/>
    <cellStyle name="Millares 2 6 3" xfId="915" xr:uid="{7C561AFE-B84B-4C57-97B1-EF19E147E358}"/>
    <cellStyle name="Millares 2 6 4" xfId="1555" xr:uid="{9C2A8ACB-CE5F-41C1-9E7E-6E9B97EB436D}"/>
    <cellStyle name="Millares 2 7" xfId="383" xr:uid="{00000000-0005-0000-0000-0000F4000000}"/>
    <cellStyle name="Millares 2 7 2" xfId="1075" xr:uid="{582C1EB0-DFFD-4693-B361-7EEB2387268E}"/>
    <cellStyle name="Millares 2 7 3" xfId="1715" xr:uid="{3DC49593-4D89-4DC9-B436-31C00AA69963}"/>
    <cellStyle name="Millares 2 8" xfId="755" xr:uid="{CEB417A7-DEC8-44CD-9F4F-5C2FA4364021}"/>
    <cellStyle name="Millares 2 9" xfId="1395" xr:uid="{A584C5BB-6B8D-4538-B4F7-2526604243C0}"/>
    <cellStyle name="Millares 20" xfId="27" xr:uid="{00000000-0005-0000-0000-0000F5000000}"/>
    <cellStyle name="Millares 20 2" xfId="62" xr:uid="{00000000-0005-0000-0000-0000F6000000}"/>
    <cellStyle name="Millares 20 2 2" xfId="243" xr:uid="{00000000-0005-0000-0000-0000F7000000}"/>
    <cellStyle name="Millares 20 2 2 2" xfId="610" xr:uid="{00000000-0005-0000-0000-0000F8000000}"/>
    <cellStyle name="Millares 20 2 2 2 2" xfId="1278" xr:uid="{BC0365C7-B9DB-4420-AEFC-603994E57BA8}"/>
    <cellStyle name="Millares 20 2 2 2 3" xfId="1918" xr:uid="{EDE13930-D1C6-49D9-8B05-4DFC7D096E92}"/>
    <cellStyle name="Millares 20 2 2 3" xfId="958" xr:uid="{111B22F5-6E14-4EEC-A6AB-6C05CB7444FD}"/>
    <cellStyle name="Millares 20 2 2 4" xfId="1598" xr:uid="{17AFE8D3-B07B-4B04-8091-73FEE11A799F}"/>
    <cellStyle name="Millares 20 2 3" xfId="430" xr:uid="{00000000-0005-0000-0000-0000F9000000}"/>
    <cellStyle name="Millares 20 2 3 2" xfId="1118" xr:uid="{02DF1A31-59D5-4D1B-BA92-A0A53DAAD142}"/>
    <cellStyle name="Millares 20 2 3 3" xfId="1758" xr:uid="{BE5DB95C-21C7-4EE8-86BF-F970A7300644}"/>
    <cellStyle name="Millares 20 2 4" xfId="798" xr:uid="{EAE21D4F-A859-4D15-BACE-69337999E62C}"/>
    <cellStyle name="Millares 20 2 5" xfId="1438" xr:uid="{23D502EA-25D6-4546-AF72-AF710CDB573D}"/>
    <cellStyle name="Millares 20 3" xfId="97" xr:uid="{00000000-0005-0000-0000-0000FA000000}"/>
    <cellStyle name="Millares 20 3 2" xfId="278" xr:uid="{00000000-0005-0000-0000-0000FB000000}"/>
    <cellStyle name="Millares 20 3 2 2" xfId="645" xr:uid="{00000000-0005-0000-0000-0000FC000000}"/>
    <cellStyle name="Millares 20 3 2 2 2" xfId="1310" xr:uid="{09187468-9109-4E66-8681-1EB010801061}"/>
    <cellStyle name="Millares 20 3 2 2 3" xfId="1950" xr:uid="{F6826DE2-3423-4608-BDC5-37FFBA6FB7E4}"/>
    <cellStyle name="Millares 20 3 2 3" xfId="990" xr:uid="{86A1A75E-730F-4847-BA7F-62735E2BC3FE}"/>
    <cellStyle name="Millares 20 3 2 4" xfId="1630" xr:uid="{951DA8E8-F7C9-4F9B-9151-54B27BA86546}"/>
    <cellStyle name="Millares 20 3 3" xfId="465" xr:uid="{00000000-0005-0000-0000-0000FD000000}"/>
    <cellStyle name="Millares 20 3 3 2" xfId="1150" xr:uid="{FD2B4C40-9F8D-4ECB-95D2-FA86B48A0BAE}"/>
    <cellStyle name="Millares 20 3 3 3" xfId="1790" xr:uid="{643B6B7F-4147-4A2C-A1BF-960E9C9B9C45}"/>
    <cellStyle name="Millares 20 3 4" xfId="830" xr:uid="{E087A0DD-400F-43E7-B1EE-C534EAB0BCBB}"/>
    <cellStyle name="Millares 20 3 5" xfId="1470" xr:uid="{B9232D7D-D7E2-4F7A-8F26-D4608B5B7A07}"/>
    <cellStyle name="Millares 20 4" xfId="132" xr:uid="{00000000-0005-0000-0000-0000FE000000}"/>
    <cellStyle name="Millares 20 4 2" xfId="313" xr:uid="{00000000-0005-0000-0000-0000FF000000}"/>
    <cellStyle name="Millares 20 4 2 2" xfId="680" xr:uid="{00000000-0005-0000-0000-000000010000}"/>
    <cellStyle name="Millares 20 4 2 2 2" xfId="1342" xr:uid="{65BDBAD1-9557-4DAC-859A-09B3B7C8E595}"/>
    <cellStyle name="Millares 20 4 2 2 3" xfId="1982" xr:uid="{E0F6E5BE-90CD-49C4-8D80-37703400B446}"/>
    <cellStyle name="Millares 20 4 2 3" xfId="1022" xr:uid="{51EF760E-10C9-44B5-895E-FDA29FABBE37}"/>
    <cellStyle name="Millares 20 4 2 4" xfId="1662" xr:uid="{A8FB1114-0D32-4F16-A5E3-1D9BBA6F6CF3}"/>
    <cellStyle name="Millares 20 4 3" xfId="500" xr:uid="{00000000-0005-0000-0000-000001010000}"/>
    <cellStyle name="Millares 20 4 3 2" xfId="1182" xr:uid="{20BD533D-6F77-459C-BE16-68BBC8F07B74}"/>
    <cellStyle name="Millares 20 4 3 3" xfId="1822" xr:uid="{23D56689-CBBC-451A-9C71-051672A163FD}"/>
    <cellStyle name="Millares 20 4 4" xfId="862" xr:uid="{60C325FF-8910-4C31-BF46-6B8A92684639}"/>
    <cellStyle name="Millares 20 4 5" xfId="1502" xr:uid="{77D5EC7A-CCBA-476B-8D2B-9C2F03E33562}"/>
    <cellStyle name="Millares 20 5" xfId="168" xr:uid="{00000000-0005-0000-0000-000002010000}"/>
    <cellStyle name="Millares 20 5 2" xfId="348" xr:uid="{00000000-0005-0000-0000-000003010000}"/>
    <cellStyle name="Millares 20 5 2 2" xfId="715" xr:uid="{00000000-0005-0000-0000-000004010000}"/>
    <cellStyle name="Millares 20 5 2 2 2" xfId="1374" xr:uid="{DC15A736-4AB2-4CBE-B0BF-A0676E3E643F}"/>
    <cellStyle name="Millares 20 5 2 2 3" xfId="2014" xr:uid="{212E6C08-2B64-45B5-B32A-C287CD373AA2}"/>
    <cellStyle name="Millares 20 5 2 3" xfId="1054" xr:uid="{CEE32CF1-FCA9-411C-80C0-784A62E75646}"/>
    <cellStyle name="Millares 20 5 2 4" xfId="1694" xr:uid="{DB8D9575-FF9F-4289-8968-2255FCFE67BD}"/>
    <cellStyle name="Millares 20 5 3" xfId="535" xr:uid="{00000000-0005-0000-0000-000005010000}"/>
    <cellStyle name="Millares 20 5 3 2" xfId="1214" xr:uid="{65BAD828-E247-4B67-8539-720738808C6B}"/>
    <cellStyle name="Millares 20 5 3 3" xfId="1854" xr:uid="{C3339DD0-F0CF-42FC-BC21-3273F0437CA9}"/>
    <cellStyle name="Millares 20 5 4" xfId="894" xr:uid="{2D4A452B-3311-48C8-B798-BC7DBD36110B}"/>
    <cellStyle name="Millares 20 5 5" xfId="1534" xr:uid="{84FDCEDE-EE17-4927-B34B-E26DE93628C7}"/>
    <cellStyle name="Millares 20 6" xfId="208" xr:uid="{00000000-0005-0000-0000-000006010000}"/>
    <cellStyle name="Millares 20 6 2" xfId="575" xr:uid="{00000000-0005-0000-0000-000007010000}"/>
    <cellStyle name="Millares 20 6 2 2" xfId="1246" xr:uid="{5C960A8E-3BE7-4DE7-9993-B883FCA1BB76}"/>
    <cellStyle name="Millares 20 6 2 3" xfId="1886" xr:uid="{D17A7EA2-EEFF-4AD6-950A-BD5B269ADA7E}"/>
    <cellStyle name="Millares 20 6 3" xfId="926" xr:uid="{970E8E1D-7473-4D1F-8158-FBB8552A5006}"/>
    <cellStyle name="Millares 20 6 4" xfId="1566" xr:uid="{4DCD5F8A-9F5A-42EA-9BC5-E7615B68BDBC}"/>
    <cellStyle name="Millares 20 7" xfId="395" xr:uid="{00000000-0005-0000-0000-000008010000}"/>
    <cellStyle name="Millares 20 7 2" xfId="1086" xr:uid="{509B7B1D-8DBB-452D-8535-A98E9F829334}"/>
    <cellStyle name="Millares 20 7 3" xfId="1726" xr:uid="{B5791686-607F-4641-8233-3FB9C57D14EC}"/>
    <cellStyle name="Millares 20 8" xfId="766" xr:uid="{84942D4C-B496-4738-A9BC-80EC68DE813B}"/>
    <cellStyle name="Millares 20 9" xfId="1406" xr:uid="{089927F7-4EF2-45A7-86E1-5107D891602C}"/>
    <cellStyle name="Millares 21" xfId="31" xr:uid="{00000000-0005-0000-0000-000009010000}"/>
    <cellStyle name="Millares 21 2" xfId="66" xr:uid="{00000000-0005-0000-0000-00000A010000}"/>
    <cellStyle name="Millares 21 2 2" xfId="247" xr:uid="{00000000-0005-0000-0000-00000B010000}"/>
    <cellStyle name="Millares 21 2 2 2" xfId="614" xr:uid="{00000000-0005-0000-0000-00000C010000}"/>
    <cellStyle name="Millares 21 2 2 2 2" xfId="1282" xr:uid="{DEAE81DF-29F0-4551-8DAE-704735682B59}"/>
    <cellStyle name="Millares 21 2 2 2 3" xfId="1922" xr:uid="{FDD6A5B3-EB20-48F1-AC4C-02581B4423AC}"/>
    <cellStyle name="Millares 21 2 2 3" xfId="962" xr:uid="{039485A1-4A26-46BA-93EC-D80C054640F3}"/>
    <cellStyle name="Millares 21 2 2 4" xfId="1602" xr:uid="{B01D279C-5934-4CE5-9897-5C842C7A20BC}"/>
    <cellStyle name="Millares 21 2 3" xfId="434" xr:uid="{00000000-0005-0000-0000-00000D010000}"/>
    <cellStyle name="Millares 21 2 3 2" xfId="1122" xr:uid="{D2609303-B31F-43FE-A8D0-529F4A09CB1E}"/>
    <cellStyle name="Millares 21 2 3 3" xfId="1762" xr:uid="{929E426A-53D7-4356-9B1A-D9C31D2783B6}"/>
    <cellStyle name="Millares 21 2 4" xfId="802" xr:uid="{BD2C607E-BA26-48C0-A4FE-3DF0F049F6B3}"/>
    <cellStyle name="Millares 21 2 5" xfId="1442" xr:uid="{A17B36F6-B632-40A3-9CBB-3CF807D7D670}"/>
    <cellStyle name="Millares 21 3" xfId="101" xr:uid="{00000000-0005-0000-0000-00000E010000}"/>
    <cellStyle name="Millares 21 3 2" xfId="282" xr:uid="{00000000-0005-0000-0000-00000F010000}"/>
    <cellStyle name="Millares 21 3 2 2" xfId="649" xr:uid="{00000000-0005-0000-0000-000010010000}"/>
    <cellStyle name="Millares 21 3 2 2 2" xfId="1314" xr:uid="{53F495AA-3E0D-4277-A08C-F01CDF4F4B8A}"/>
    <cellStyle name="Millares 21 3 2 2 3" xfId="1954" xr:uid="{F4778412-F496-4A63-A2D2-96F0E5D1718E}"/>
    <cellStyle name="Millares 21 3 2 3" xfId="994" xr:uid="{4F0C19AB-D143-4686-ABA6-C5560E088813}"/>
    <cellStyle name="Millares 21 3 2 4" xfId="1634" xr:uid="{5905AF90-25F2-493C-A63D-9D3411A70AA5}"/>
    <cellStyle name="Millares 21 3 3" xfId="469" xr:uid="{00000000-0005-0000-0000-000011010000}"/>
    <cellStyle name="Millares 21 3 3 2" xfId="1154" xr:uid="{25CF3E4C-EDE2-44C9-B5B5-486C54132FA9}"/>
    <cellStyle name="Millares 21 3 3 3" xfId="1794" xr:uid="{77DE9BC2-FE1D-4674-87F4-B6C592878146}"/>
    <cellStyle name="Millares 21 3 4" xfId="834" xr:uid="{8EEF200B-C6B9-4071-90DE-7C661708962D}"/>
    <cellStyle name="Millares 21 3 5" xfId="1474" xr:uid="{2943C091-2419-4855-8478-415F75D1DEBC}"/>
    <cellStyle name="Millares 21 4" xfId="136" xr:uid="{00000000-0005-0000-0000-000012010000}"/>
    <cellStyle name="Millares 21 4 2" xfId="317" xr:uid="{00000000-0005-0000-0000-000013010000}"/>
    <cellStyle name="Millares 21 4 2 2" xfId="684" xr:uid="{00000000-0005-0000-0000-000014010000}"/>
    <cellStyle name="Millares 21 4 2 2 2" xfId="1346" xr:uid="{14DF7FEE-430B-4B18-94B5-452D6AE277FF}"/>
    <cellStyle name="Millares 21 4 2 2 3" xfId="1986" xr:uid="{25F180B1-0B64-4D96-9FC5-514DBDDE6A51}"/>
    <cellStyle name="Millares 21 4 2 3" xfId="1026" xr:uid="{D5512D71-FB63-4875-962C-4985E2ED38D1}"/>
    <cellStyle name="Millares 21 4 2 4" xfId="1666" xr:uid="{F9C63170-F0CD-41BC-ACD6-209C8D35917B}"/>
    <cellStyle name="Millares 21 4 3" xfId="504" xr:uid="{00000000-0005-0000-0000-000015010000}"/>
    <cellStyle name="Millares 21 4 3 2" xfId="1186" xr:uid="{CC5FEA02-EBE2-42E2-96D4-E465C53C734F}"/>
    <cellStyle name="Millares 21 4 3 3" xfId="1826" xr:uid="{53B1ED8D-7AFB-423C-A06B-95D13AF4149C}"/>
    <cellStyle name="Millares 21 4 4" xfId="866" xr:uid="{E4A3ED04-8DB4-4053-8EDC-5E0E7732AEB8}"/>
    <cellStyle name="Millares 21 4 5" xfId="1506" xr:uid="{7EDDBFDC-6BDF-46D6-8D23-354A7949CF46}"/>
    <cellStyle name="Millares 21 5" xfId="172" xr:uid="{00000000-0005-0000-0000-000016010000}"/>
    <cellStyle name="Millares 21 5 2" xfId="352" xr:uid="{00000000-0005-0000-0000-000017010000}"/>
    <cellStyle name="Millares 21 5 2 2" xfId="719" xr:uid="{00000000-0005-0000-0000-000018010000}"/>
    <cellStyle name="Millares 21 5 2 2 2" xfId="1378" xr:uid="{E5E550AF-DCC5-42F7-885A-E15ED2C88CD0}"/>
    <cellStyle name="Millares 21 5 2 2 3" xfId="2018" xr:uid="{5538EA96-678A-461F-A256-A83012607B42}"/>
    <cellStyle name="Millares 21 5 2 3" xfId="1058" xr:uid="{EE54C319-E185-4C54-8AED-06B82835CE7E}"/>
    <cellStyle name="Millares 21 5 2 4" xfId="1698" xr:uid="{44590464-9CE0-4C27-98CF-0847A0F24CBB}"/>
    <cellStyle name="Millares 21 5 3" xfId="539" xr:uid="{00000000-0005-0000-0000-000019010000}"/>
    <cellStyle name="Millares 21 5 3 2" xfId="1218" xr:uid="{664BA289-CEBB-496C-9EA2-BBCBC8E210D2}"/>
    <cellStyle name="Millares 21 5 3 3" xfId="1858" xr:uid="{D41EB898-BD9D-4D39-A225-390181D6598D}"/>
    <cellStyle name="Millares 21 5 4" xfId="898" xr:uid="{29B609CC-23E5-48F3-BE43-E0AD46A1E7DA}"/>
    <cellStyle name="Millares 21 5 5" xfId="1538" xr:uid="{E1A9F359-1277-431F-8B98-CABFDA42C378}"/>
    <cellStyle name="Millares 21 6" xfId="212" xr:uid="{00000000-0005-0000-0000-00001A010000}"/>
    <cellStyle name="Millares 21 6 2" xfId="579" xr:uid="{00000000-0005-0000-0000-00001B010000}"/>
    <cellStyle name="Millares 21 6 2 2" xfId="1250" xr:uid="{24C04DDB-81B5-474A-9129-9F9EEAD0B69D}"/>
    <cellStyle name="Millares 21 6 2 3" xfId="1890" xr:uid="{5BEB91A2-6561-432B-964D-AF350EECA06E}"/>
    <cellStyle name="Millares 21 6 3" xfId="930" xr:uid="{FD36A0DB-CB7B-4EE2-AA64-483AD0CA40A8}"/>
    <cellStyle name="Millares 21 6 4" xfId="1570" xr:uid="{450E17E8-0EE6-4C0A-9103-8FD2A14254D7}"/>
    <cellStyle name="Millares 21 7" xfId="399" xr:uid="{00000000-0005-0000-0000-00001C010000}"/>
    <cellStyle name="Millares 21 7 2" xfId="1090" xr:uid="{659861BF-1201-4D8A-BF77-C5B4BF997FFE}"/>
    <cellStyle name="Millares 21 7 3" xfId="1730" xr:uid="{0AFDE436-8EE5-4BD2-9271-CD562A11762B}"/>
    <cellStyle name="Millares 21 8" xfId="770" xr:uid="{FAE51C65-B7F0-411D-BFDE-A0799B670A97}"/>
    <cellStyle name="Millares 21 9" xfId="1410" xr:uid="{D160EB22-FAFA-409A-A330-A07FC759072C}"/>
    <cellStyle name="Millares 22" xfId="37" xr:uid="{00000000-0005-0000-0000-00001D010000}"/>
    <cellStyle name="Millares 22 2" xfId="72" xr:uid="{00000000-0005-0000-0000-00001E010000}"/>
    <cellStyle name="Millares 22 2 2" xfId="253" xr:uid="{00000000-0005-0000-0000-00001F010000}"/>
    <cellStyle name="Millares 22 2 2 2" xfId="620" xr:uid="{00000000-0005-0000-0000-000020010000}"/>
    <cellStyle name="Millares 22 2 2 2 2" xfId="1288" xr:uid="{732BE40B-468A-4C1A-B29E-D85630F49741}"/>
    <cellStyle name="Millares 22 2 2 2 3" xfId="1928" xr:uid="{56310CC3-8A93-4943-A369-F2D50B6C6B4E}"/>
    <cellStyle name="Millares 22 2 2 3" xfId="968" xr:uid="{A896E2CB-97AA-4EBC-AA33-041EC598A8B4}"/>
    <cellStyle name="Millares 22 2 2 4" xfId="1608" xr:uid="{87B43653-AB4F-42C3-B72C-BAE79EE9D98F}"/>
    <cellStyle name="Millares 22 2 3" xfId="440" xr:uid="{00000000-0005-0000-0000-000021010000}"/>
    <cellStyle name="Millares 22 2 3 2" xfId="1128" xr:uid="{510C09E8-B756-4DC1-859E-7B8BA986F6C5}"/>
    <cellStyle name="Millares 22 2 3 3" xfId="1768" xr:uid="{036EE814-3258-4FE0-BAD4-AF444C39BDB9}"/>
    <cellStyle name="Millares 22 2 4" xfId="808" xr:uid="{324E3548-9D73-43DD-BC87-5B4F021A0CDD}"/>
    <cellStyle name="Millares 22 2 5" xfId="1448" xr:uid="{D5B74F87-FDD8-43EA-9C1C-113B39442A91}"/>
    <cellStyle name="Millares 22 3" xfId="107" xr:uid="{00000000-0005-0000-0000-000022010000}"/>
    <cellStyle name="Millares 22 3 2" xfId="288" xr:uid="{00000000-0005-0000-0000-000023010000}"/>
    <cellStyle name="Millares 22 3 2 2" xfId="655" xr:uid="{00000000-0005-0000-0000-000024010000}"/>
    <cellStyle name="Millares 22 3 2 2 2" xfId="1320" xr:uid="{2D506989-71DD-4ACD-9855-3D5F923F48AA}"/>
    <cellStyle name="Millares 22 3 2 2 3" xfId="1960" xr:uid="{41022EC0-572C-4524-A988-6D15F9CC7CF2}"/>
    <cellStyle name="Millares 22 3 2 3" xfId="1000" xr:uid="{4B8DA793-F7A1-448E-A0B0-17A65C416F4E}"/>
    <cellStyle name="Millares 22 3 2 4" xfId="1640" xr:uid="{65632623-B8F3-4898-85FB-7C2B5379EFA4}"/>
    <cellStyle name="Millares 22 3 3" xfId="475" xr:uid="{00000000-0005-0000-0000-000025010000}"/>
    <cellStyle name="Millares 22 3 3 2" xfId="1160" xr:uid="{385F8F72-C338-480E-9743-5B47C341756E}"/>
    <cellStyle name="Millares 22 3 3 3" xfId="1800" xr:uid="{7CEA4475-2288-4714-BA0C-8C78ACA0B1D2}"/>
    <cellStyle name="Millares 22 3 4" xfId="840" xr:uid="{BFD3AF82-0085-4927-BF52-BA6BB7C889E5}"/>
    <cellStyle name="Millares 22 3 5" xfId="1480" xr:uid="{932990C8-3AC7-4E8A-B93F-B1BCF4C4F6B4}"/>
    <cellStyle name="Millares 22 4" xfId="142" xr:uid="{00000000-0005-0000-0000-000026010000}"/>
    <cellStyle name="Millares 22 4 2" xfId="323" xr:uid="{00000000-0005-0000-0000-000027010000}"/>
    <cellStyle name="Millares 22 4 2 2" xfId="690" xr:uid="{00000000-0005-0000-0000-000028010000}"/>
    <cellStyle name="Millares 22 4 2 2 2" xfId="1352" xr:uid="{86A8872F-54D0-4722-A89C-683148DF4FB7}"/>
    <cellStyle name="Millares 22 4 2 2 3" xfId="1992" xr:uid="{47FFAE04-C075-480C-9A83-7D3012454AE7}"/>
    <cellStyle name="Millares 22 4 2 3" xfId="1032" xr:uid="{C4E10445-751D-4B06-AF2E-A6EDCC3DCE7D}"/>
    <cellStyle name="Millares 22 4 2 4" xfId="1672" xr:uid="{82435710-1C03-413C-A1B2-90749EDAFE1B}"/>
    <cellStyle name="Millares 22 4 3" xfId="510" xr:uid="{00000000-0005-0000-0000-000029010000}"/>
    <cellStyle name="Millares 22 4 3 2" xfId="1192" xr:uid="{5AE58FFC-E1B3-4789-AFFE-1B92595CB4F8}"/>
    <cellStyle name="Millares 22 4 3 3" xfId="1832" xr:uid="{3B07869E-266C-427E-9D6D-0F8F395841A2}"/>
    <cellStyle name="Millares 22 4 4" xfId="872" xr:uid="{165A8A73-B586-425B-AEB4-932E6204497C}"/>
    <cellStyle name="Millares 22 4 5" xfId="1512" xr:uid="{AE454E48-0136-4150-BA5C-138314D20446}"/>
    <cellStyle name="Millares 22 5" xfId="178" xr:uid="{00000000-0005-0000-0000-00002A010000}"/>
    <cellStyle name="Millares 22 5 2" xfId="358" xr:uid="{00000000-0005-0000-0000-00002B010000}"/>
    <cellStyle name="Millares 22 5 2 2" xfId="725" xr:uid="{00000000-0005-0000-0000-00002C010000}"/>
    <cellStyle name="Millares 22 5 2 2 2" xfId="1384" xr:uid="{3CFF57E7-32DF-463B-BE19-38C3E171812F}"/>
    <cellStyle name="Millares 22 5 2 2 3" xfId="2024" xr:uid="{5AF11B4D-02EE-4AB6-80D3-CD491406B0F6}"/>
    <cellStyle name="Millares 22 5 2 3" xfId="1064" xr:uid="{3A942616-0311-4FB5-9611-28D0F50BF76B}"/>
    <cellStyle name="Millares 22 5 2 4" xfId="1704" xr:uid="{C0BBC13F-290C-4E08-B6D8-173A72608A1F}"/>
    <cellStyle name="Millares 22 5 3" xfId="545" xr:uid="{00000000-0005-0000-0000-00002D010000}"/>
    <cellStyle name="Millares 22 5 3 2" xfId="1224" xr:uid="{984FD0D7-854C-4434-BCC7-EFB48D678DF3}"/>
    <cellStyle name="Millares 22 5 3 3" xfId="1864" xr:uid="{68D863BB-FAA4-4FF6-9AB5-7E5D001012A1}"/>
    <cellStyle name="Millares 22 5 4" xfId="904" xr:uid="{270F5BA7-7C05-469F-BF69-D6E08696BBBE}"/>
    <cellStyle name="Millares 22 5 5" xfId="1544" xr:uid="{FAE36871-2961-412A-80B3-290F65F3657F}"/>
    <cellStyle name="Millares 22 6" xfId="218" xr:uid="{00000000-0005-0000-0000-00002E010000}"/>
    <cellStyle name="Millares 22 6 2" xfId="585" xr:uid="{00000000-0005-0000-0000-00002F010000}"/>
    <cellStyle name="Millares 22 6 2 2" xfId="1256" xr:uid="{5EE11E13-46E9-4580-A9F0-D648BD44A904}"/>
    <cellStyle name="Millares 22 6 2 3" xfId="1896" xr:uid="{08B89BD6-9A15-442B-90F1-3A80427EBD3B}"/>
    <cellStyle name="Millares 22 6 3" xfId="936" xr:uid="{199EA6DA-FAEA-4801-997D-E74743107922}"/>
    <cellStyle name="Millares 22 6 4" xfId="1576" xr:uid="{7D3015FB-4E2F-4DDF-A9F8-61DEC821725C}"/>
    <cellStyle name="Millares 22 7" xfId="405" xr:uid="{00000000-0005-0000-0000-000030010000}"/>
    <cellStyle name="Millares 22 7 2" xfId="1096" xr:uid="{AD8EC432-929A-4834-8C5F-40EB1D105E5F}"/>
    <cellStyle name="Millares 22 7 3" xfId="1736" xr:uid="{8D619682-8788-49CC-B154-2CC237A7F3B3}"/>
    <cellStyle name="Millares 22 8" xfId="776" xr:uid="{9BE93787-D415-4E76-AC11-63815DE8E4D4}"/>
    <cellStyle name="Millares 22 9" xfId="1416" xr:uid="{B8935A1A-708D-43CF-9BC4-C8B7B989694E}"/>
    <cellStyle name="Millares 23" xfId="38" xr:uid="{00000000-0005-0000-0000-000031010000}"/>
    <cellStyle name="Millares 23 2" xfId="73" xr:uid="{00000000-0005-0000-0000-000032010000}"/>
    <cellStyle name="Millares 23 2 2" xfId="254" xr:uid="{00000000-0005-0000-0000-000033010000}"/>
    <cellStyle name="Millares 23 2 2 2" xfId="621" xr:uid="{00000000-0005-0000-0000-000034010000}"/>
    <cellStyle name="Millares 23 2 2 2 2" xfId="1289" xr:uid="{4FBD446F-67B8-4086-AD1E-BB5464536252}"/>
    <cellStyle name="Millares 23 2 2 2 3" xfId="1929" xr:uid="{20B0174C-D098-450A-9DA9-CDC25D332AE9}"/>
    <cellStyle name="Millares 23 2 2 3" xfId="969" xr:uid="{27734A21-2FAB-48EE-8C8E-65594C886667}"/>
    <cellStyle name="Millares 23 2 2 4" xfId="1609" xr:uid="{E5184499-8FC6-448F-9B9D-53FA318AC2BE}"/>
    <cellStyle name="Millares 23 2 3" xfId="441" xr:uid="{00000000-0005-0000-0000-000035010000}"/>
    <cellStyle name="Millares 23 2 3 2" xfId="1129" xr:uid="{06225422-E51C-41B6-8414-672020AA8F77}"/>
    <cellStyle name="Millares 23 2 3 3" xfId="1769" xr:uid="{D410003E-7A70-4F3B-BCF8-4F8BB231BBCC}"/>
    <cellStyle name="Millares 23 2 4" xfId="809" xr:uid="{6696082D-230F-4572-B275-DC877621EBDD}"/>
    <cellStyle name="Millares 23 2 5" xfId="1449" xr:uid="{5E161625-45DA-494E-843F-A39FCD7E2427}"/>
    <cellStyle name="Millares 23 3" xfId="108" xr:uid="{00000000-0005-0000-0000-000036010000}"/>
    <cellStyle name="Millares 23 3 2" xfId="289" xr:uid="{00000000-0005-0000-0000-000037010000}"/>
    <cellStyle name="Millares 23 3 2 2" xfId="656" xr:uid="{00000000-0005-0000-0000-000038010000}"/>
    <cellStyle name="Millares 23 3 2 2 2" xfId="1321" xr:uid="{040F3EAA-F525-4967-A197-3B88B46492B5}"/>
    <cellStyle name="Millares 23 3 2 2 3" xfId="1961" xr:uid="{849A3872-E4F7-4625-A7C6-848B01D21B96}"/>
    <cellStyle name="Millares 23 3 2 3" xfId="1001" xr:uid="{3E96714A-E8B3-4B1A-90A2-5657FB0A467B}"/>
    <cellStyle name="Millares 23 3 2 4" xfId="1641" xr:uid="{E55A21E2-8EF5-4322-8B67-8B106A041AB7}"/>
    <cellStyle name="Millares 23 3 3" xfId="476" xr:uid="{00000000-0005-0000-0000-000039010000}"/>
    <cellStyle name="Millares 23 3 3 2" xfId="1161" xr:uid="{8ADCE072-1682-44C5-AF16-37E52D1E70E7}"/>
    <cellStyle name="Millares 23 3 3 3" xfId="1801" xr:uid="{8A32539E-1101-4D4B-B846-0E1E09640E1F}"/>
    <cellStyle name="Millares 23 3 4" xfId="841" xr:uid="{35F308A7-C67A-4459-BB13-48ABA485722C}"/>
    <cellStyle name="Millares 23 3 5" xfId="1481" xr:uid="{417A7992-4E26-4AD1-87D1-D33E61FB3E1E}"/>
    <cellStyle name="Millares 23 4" xfId="143" xr:uid="{00000000-0005-0000-0000-00003A010000}"/>
    <cellStyle name="Millares 23 4 2" xfId="324" xr:uid="{00000000-0005-0000-0000-00003B010000}"/>
    <cellStyle name="Millares 23 4 2 2" xfId="691" xr:uid="{00000000-0005-0000-0000-00003C010000}"/>
    <cellStyle name="Millares 23 4 2 2 2" xfId="1353" xr:uid="{6BF7F85D-B164-4F5C-8AF1-711A256A5083}"/>
    <cellStyle name="Millares 23 4 2 2 3" xfId="1993" xr:uid="{FA6A576C-2459-4C51-A427-7FE3F69C66A5}"/>
    <cellStyle name="Millares 23 4 2 3" xfId="1033" xr:uid="{378C99F6-1884-4C7A-8256-976252EB1D5E}"/>
    <cellStyle name="Millares 23 4 2 4" xfId="1673" xr:uid="{6EE9361A-F88F-4B73-8C28-C4E73656BB50}"/>
    <cellStyle name="Millares 23 4 3" xfId="511" xr:uid="{00000000-0005-0000-0000-00003D010000}"/>
    <cellStyle name="Millares 23 4 3 2" xfId="1193" xr:uid="{33D4FBA2-2C1D-463D-8AD7-889BD4A122BE}"/>
    <cellStyle name="Millares 23 4 3 3" xfId="1833" xr:uid="{DEB1CC6D-C78F-4491-AE3A-8933BA4137C5}"/>
    <cellStyle name="Millares 23 4 4" xfId="873" xr:uid="{094E8A6A-0334-4970-AE6E-7C43BF1DFF64}"/>
    <cellStyle name="Millares 23 4 5" xfId="1513" xr:uid="{B9B03F5E-64C3-47BD-A71F-BE8A6E9850EA}"/>
    <cellStyle name="Millares 23 5" xfId="179" xr:uid="{00000000-0005-0000-0000-00003E010000}"/>
    <cellStyle name="Millares 23 5 2" xfId="359" xr:uid="{00000000-0005-0000-0000-00003F010000}"/>
    <cellStyle name="Millares 23 5 2 2" xfId="726" xr:uid="{00000000-0005-0000-0000-000040010000}"/>
    <cellStyle name="Millares 23 5 2 2 2" xfId="1385" xr:uid="{13F8135B-167B-4A3A-8214-E76F7914A734}"/>
    <cellStyle name="Millares 23 5 2 2 3" xfId="2025" xr:uid="{43F3BCAE-3E6F-44D1-A0B0-0210B50163E4}"/>
    <cellStyle name="Millares 23 5 2 3" xfId="1065" xr:uid="{C07E258E-DA41-4CCD-890E-3076450199ED}"/>
    <cellStyle name="Millares 23 5 2 4" xfId="1705" xr:uid="{294B84A8-21F3-47D9-B7C4-7F91D954BAB0}"/>
    <cellStyle name="Millares 23 5 3" xfId="546" xr:uid="{00000000-0005-0000-0000-000041010000}"/>
    <cellStyle name="Millares 23 5 3 2" xfId="1225" xr:uid="{FAD16FAE-E4FF-43BF-BA30-3245688D6984}"/>
    <cellStyle name="Millares 23 5 3 3" xfId="1865" xr:uid="{B5FBBEE7-B117-4EAB-9619-4803AD0B06A3}"/>
    <cellStyle name="Millares 23 5 4" xfId="905" xr:uid="{1548F78D-E11B-40E1-B677-93D05309068F}"/>
    <cellStyle name="Millares 23 5 5" xfId="1545" xr:uid="{7E3457C6-F332-4339-876C-CB2DAB45388D}"/>
    <cellStyle name="Millares 23 6" xfId="219" xr:uid="{00000000-0005-0000-0000-000042010000}"/>
    <cellStyle name="Millares 23 6 2" xfId="586" xr:uid="{00000000-0005-0000-0000-000043010000}"/>
    <cellStyle name="Millares 23 6 2 2" xfId="1257" xr:uid="{19F93D6F-7E8F-4354-979A-1E7A6DAEAEF5}"/>
    <cellStyle name="Millares 23 6 2 3" xfId="1897" xr:uid="{1D7AE721-8119-41B7-A95E-2B436A1276E8}"/>
    <cellStyle name="Millares 23 6 3" xfId="937" xr:uid="{4729C80F-7EF9-4116-A94A-33436E97E8AF}"/>
    <cellStyle name="Millares 23 6 4" xfId="1577" xr:uid="{BC080C01-8272-4B6C-AA27-9F61D74C2A36}"/>
    <cellStyle name="Millares 23 7" xfId="406" xr:uid="{00000000-0005-0000-0000-000044010000}"/>
    <cellStyle name="Millares 23 7 2" xfId="1097" xr:uid="{A217EC87-7A86-4535-B83F-9F64F921728D}"/>
    <cellStyle name="Millares 23 7 3" xfId="1737" xr:uid="{33DDE440-58ED-410B-B41D-DAE96862A60F}"/>
    <cellStyle name="Millares 23 8" xfId="777" xr:uid="{05589782-752D-4E40-906E-F53C46341AE3}"/>
    <cellStyle name="Millares 23 9" xfId="1417" xr:uid="{11399CB3-CC48-432A-A5B5-4CED43BAA00C}"/>
    <cellStyle name="Millares 24" xfId="39" xr:uid="{00000000-0005-0000-0000-000045010000}"/>
    <cellStyle name="Millares 24 2" xfId="74" xr:uid="{00000000-0005-0000-0000-000046010000}"/>
    <cellStyle name="Millares 24 2 2" xfId="255" xr:uid="{00000000-0005-0000-0000-000047010000}"/>
    <cellStyle name="Millares 24 2 2 2" xfId="622" xr:uid="{00000000-0005-0000-0000-000048010000}"/>
    <cellStyle name="Millares 24 2 2 2 2" xfId="1290" xr:uid="{36CAB3EB-DDFC-4F17-B8FF-AFC8337B5C9F}"/>
    <cellStyle name="Millares 24 2 2 2 3" xfId="1930" xr:uid="{BB4C2020-8C97-4D19-B81C-C60A75D75716}"/>
    <cellStyle name="Millares 24 2 2 3" xfId="970" xr:uid="{8C1EA13B-F7EC-4819-A04D-81F4E4FD4E75}"/>
    <cellStyle name="Millares 24 2 2 4" xfId="1610" xr:uid="{918921F6-4FF0-4165-9E06-F6F132821AF6}"/>
    <cellStyle name="Millares 24 2 3" xfId="442" xr:uid="{00000000-0005-0000-0000-000049010000}"/>
    <cellStyle name="Millares 24 2 3 2" xfId="1130" xr:uid="{6D1EA184-EAF3-47CE-9D41-B8E4A3F8CFC8}"/>
    <cellStyle name="Millares 24 2 3 3" xfId="1770" xr:uid="{22537478-D219-4CE3-8F8B-8D92593C0BB4}"/>
    <cellStyle name="Millares 24 2 4" xfId="810" xr:uid="{554C1BDB-762C-468F-A9A1-D96B51EE66D2}"/>
    <cellStyle name="Millares 24 2 5" xfId="1450" xr:uid="{4E195ABD-82C8-4CC6-B702-9FD7A3D9AE95}"/>
    <cellStyle name="Millares 24 3" xfId="109" xr:uid="{00000000-0005-0000-0000-00004A010000}"/>
    <cellStyle name="Millares 24 3 2" xfId="290" xr:uid="{00000000-0005-0000-0000-00004B010000}"/>
    <cellStyle name="Millares 24 3 2 2" xfId="657" xr:uid="{00000000-0005-0000-0000-00004C010000}"/>
    <cellStyle name="Millares 24 3 2 2 2" xfId="1322" xr:uid="{87E127B1-7D37-4E8C-9DEA-C3F310D08A2F}"/>
    <cellStyle name="Millares 24 3 2 2 3" xfId="1962" xr:uid="{AF085B2E-C117-4E22-8AB4-E76994424517}"/>
    <cellStyle name="Millares 24 3 2 3" xfId="1002" xr:uid="{3816C621-9AA1-40C1-B38B-60944A076C52}"/>
    <cellStyle name="Millares 24 3 2 4" xfId="1642" xr:uid="{53C42FC8-BF43-4424-A706-47E13B1FBF7F}"/>
    <cellStyle name="Millares 24 3 3" xfId="477" xr:uid="{00000000-0005-0000-0000-00004D010000}"/>
    <cellStyle name="Millares 24 3 3 2" xfId="1162" xr:uid="{9C6C1F93-3614-4776-A103-7480B7200D08}"/>
    <cellStyle name="Millares 24 3 3 3" xfId="1802" xr:uid="{2A44461F-1AC5-45A2-8327-F46C50BE7782}"/>
    <cellStyle name="Millares 24 3 4" xfId="842" xr:uid="{C2A5578E-7295-4780-927B-19ABF37A1873}"/>
    <cellStyle name="Millares 24 3 5" xfId="1482" xr:uid="{1711D776-B41B-46A7-8B03-9B83EEEACD4F}"/>
    <cellStyle name="Millares 24 4" xfId="144" xr:uid="{00000000-0005-0000-0000-00004E010000}"/>
    <cellStyle name="Millares 24 4 2" xfId="325" xr:uid="{00000000-0005-0000-0000-00004F010000}"/>
    <cellStyle name="Millares 24 4 2 2" xfId="692" xr:uid="{00000000-0005-0000-0000-000050010000}"/>
    <cellStyle name="Millares 24 4 2 2 2" xfId="1354" xr:uid="{43E083E8-91DF-4C4A-8FEF-B8D0F03D34C2}"/>
    <cellStyle name="Millares 24 4 2 2 3" xfId="1994" xr:uid="{31157E27-32EB-4942-A491-A03CCF78A851}"/>
    <cellStyle name="Millares 24 4 2 3" xfId="1034" xr:uid="{0C75215E-626A-44F3-B789-15B0772F9C0D}"/>
    <cellStyle name="Millares 24 4 2 4" xfId="1674" xr:uid="{A721735B-BB6D-4659-8EA2-DAA0C7704DED}"/>
    <cellStyle name="Millares 24 4 3" xfId="512" xr:uid="{00000000-0005-0000-0000-000051010000}"/>
    <cellStyle name="Millares 24 4 3 2" xfId="1194" xr:uid="{83ADB6E6-C877-49F0-94F2-C9927444868A}"/>
    <cellStyle name="Millares 24 4 3 3" xfId="1834" xr:uid="{5910F418-65BB-4999-879D-D4766D62487D}"/>
    <cellStyle name="Millares 24 4 4" xfId="874" xr:uid="{61A3BDD1-C487-4E33-84AA-9A19D9CAA4C0}"/>
    <cellStyle name="Millares 24 4 5" xfId="1514" xr:uid="{B7CC6FCC-0033-428F-9C48-AA9A6EFE3BF4}"/>
    <cellStyle name="Millares 24 5" xfId="180" xr:uid="{00000000-0005-0000-0000-000052010000}"/>
    <cellStyle name="Millares 24 5 2" xfId="360" xr:uid="{00000000-0005-0000-0000-000053010000}"/>
    <cellStyle name="Millares 24 5 2 2" xfId="727" xr:uid="{00000000-0005-0000-0000-000054010000}"/>
    <cellStyle name="Millares 24 5 2 2 2" xfId="1386" xr:uid="{F65A51CF-5829-441E-BFCE-CD13D8176394}"/>
    <cellStyle name="Millares 24 5 2 2 3" xfId="2026" xr:uid="{76B36EB2-DA11-4F92-B36D-407F673DF9C1}"/>
    <cellStyle name="Millares 24 5 2 3" xfId="1066" xr:uid="{304C8738-298A-484C-A4BE-CE13239380C4}"/>
    <cellStyle name="Millares 24 5 2 4" xfId="1706" xr:uid="{0E7F91DF-93E1-48EE-A077-8B2FDDC32E88}"/>
    <cellStyle name="Millares 24 5 3" xfId="547" xr:uid="{00000000-0005-0000-0000-000055010000}"/>
    <cellStyle name="Millares 24 5 3 2" xfId="1226" xr:uid="{2A47113D-E134-42F5-B2CA-0AAD9A6EE445}"/>
    <cellStyle name="Millares 24 5 3 3" xfId="1866" xr:uid="{B3E91637-D737-4E68-BB1D-BEE4F85CEDF0}"/>
    <cellStyle name="Millares 24 5 4" xfId="906" xr:uid="{0FC7CF43-0EAE-467B-9731-988D289452CE}"/>
    <cellStyle name="Millares 24 5 5" xfId="1546" xr:uid="{189557CF-6F8F-4771-82C8-EE0EAA557B8D}"/>
    <cellStyle name="Millares 24 6" xfId="220" xr:uid="{00000000-0005-0000-0000-000056010000}"/>
    <cellStyle name="Millares 24 6 2" xfId="587" xr:uid="{00000000-0005-0000-0000-000057010000}"/>
    <cellStyle name="Millares 24 6 2 2" xfId="1258" xr:uid="{C78EAEA4-96D2-4185-B997-9FF53D870AFF}"/>
    <cellStyle name="Millares 24 6 2 3" xfId="1898" xr:uid="{40DB1834-83C2-4E9D-8D99-74128DD17E30}"/>
    <cellStyle name="Millares 24 6 3" xfId="938" xr:uid="{D0156C26-0664-45F4-866D-E5226482CEB5}"/>
    <cellStyle name="Millares 24 6 4" xfId="1578" xr:uid="{810B76D7-32D3-45E8-BE54-65A94CEFD560}"/>
    <cellStyle name="Millares 24 7" xfId="407" xr:uid="{00000000-0005-0000-0000-000058010000}"/>
    <cellStyle name="Millares 24 7 2" xfId="1098" xr:uid="{8478E1C0-F47C-4F1C-8063-12EE45DF8B27}"/>
    <cellStyle name="Millares 24 7 3" xfId="1738" xr:uid="{371573B9-B492-43BA-AF22-7B3046B1D0CD}"/>
    <cellStyle name="Millares 24 8" xfId="778" xr:uid="{1195CB71-D7B6-40DE-9B65-3928E42D38CC}"/>
    <cellStyle name="Millares 24 9" xfId="1418" xr:uid="{1EED49FD-83AD-4DC9-9636-2E92C5BFA764}"/>
    <cellStyle name="Millares 25" xfId="40" xr:uid="{00000000-0005-0000-0000-000059010000}"/>
    <cellStyle name="Millares 25 2" xfId="75" xr:uid="{00000000-0005-0000-0000-00005A010000}"/>
    <cellStyle name="Millares 25 2 2" xfId="256" xr:uid="{00000000-0005-0000-0000-00005B010000}"/>
    <cellStyle name="Millares 25 2 2 2" xfId="623" xr:uid="{00000000-0005-0000-0000-00005C010000}"/>
    <cellStyle name="Millares 25 2 2 2 2" xfId="1291" xr:uid="{A6305BB6-5686-4B57-9EE8-DBAE8FD00D3A}"/>
    <cellStyle name="Millares 25 2 2 2 3" xfId="1931" xr:uid="{BA59E459-4FDE-4A3C-8868-CE0B92174125}"/>
    <cellStyle name="Millares 25 2 2 3" xfId="971" xr:uid="{8E197D3C-00B7-4D49-B173-AC590292D2B2}"/>
    <cellStyle name="Millares 25 2 2 4" xfId="1611" xr:uid="{E5C39BCC-4CBF-4224-B619-DE1074D16A4F}"/>
    <cellStyle name="Millares 25 2 3" xfId="443" xr:uid="{00000000-0005-0000-0000-00005D010000}"/>
    <cellStyle name="Millares 25 2 3 2" xfId="1131" xr:uid="{EA0577A4-D51E-4E54-AD76-73D4F09BA544}"/>
    <cellStyle name="Millares 25 2 3 3" xfId="1771" xr:uid="{338AF0B6-CB9E-45CB-9070-DA8697653C2E}"/>
    <cellStyle name="Millares 25 2 4" xfId="811" xr:uid="{2098716E-B359-4C69-B089-67477DD0310A}"/>
    <cellStyle name="Millares 25 2 5" xfId="1451" xr:uid="{FA5DD4E5-0E9C-4300-A458-78F130A7BE2A}"/>
    <cellStyle name="Millares 25 3" xfId="110" xr:uid="{00000000-0005-0000-0000-00005E010000}"/>
    <cellStyle name="Millares 25 3 2" xfId="291" xr:uid="{00000000-0005-0000-0000-00005F010000}"/>
    <cellStyle name="Millares 25 3 2 2" xfId="658" xr:uid="{00000000-0005-0000-0000-000060010000}"/>
    <cellStyle name="Millares 25 3 2 2 2" xfId="1323" xr:uid="{E45BD8FC-4BD3-40D7-B462-4AA6E156E277}"/>
    <cellStyle name="Millares 25 3 2 2 3" xfId="1963" xr:uid="{DB2DDF81-4F82-40A5-A131-72FC98D9DCDA}"/>
    <cellStyle name="Millares 25 3 2 3" xfId="1003" xr:uid="{706EB215-E5B5-4ED3-9CA9-28AA781EF823}"/>
    <cellStyle name="Millares 25 3 2 4" xfId="1643" xr:uid="{EE80BFB8-CB3B-451B-9497-24C04E8B8528}"/>
    <cellStyle name="Millares 25 3 3" xfId="478" xr:uid="{00000000-0005-0000-0000-000061010000}"/>
    <cellStyle name="Millares 25 3 3 2" xfId="1163" xr:uid="{A69022A4-C7E1-4B59-ADEA-5DF03C1B875C}"/>
    <cellStyle name="Millares 25 3 3 3" xfId="1803" xr:uid="{1D1FB337-48B6-43A8-99A2-B5DE4032A8B9}"/>
    <cellStyle name="Millares 25 3 4" xfId="843" xr:uid="{92668878-E3EB-4D2D-80F0-1DB266914B8A}"/>
    <cellStyle name="Millares 25 3 5" xfId="1483" xr:uid="{ED088503-380A-4EC6-8F15-14DE17A21B96}"/>
    <cellStyle name="Millares 25 4" xfId="145" xr:uid="{00000000-0005-0000-0000-000062010000}"/>
    <cellStyle name="Millares 25 4 2" xfId="326" xr:uid="{00000000-0005-0000-0000-000063010000}"/>
    <cellStyle name="Millares 25 4 2 2" xfId="693" xr:uid="{00000000-0005-0000-0000-000064010000}"/>
    <cellStyle name="Millares 25 4 2 2 2" xfId="1355" xr:uid="{976C5C31-F65E-48E8-97C2-22823D790D81}"/>
    <cellStyle name="Millares 25 4 2 2 3" xfId="1995" xr:uid="{94D8E92F-13D5-4AE4-B860-7F1DD0E5E1D1}"/>
    <cellStyle name="Millares 25 4 2 3" xfId="1035" xr:uid="{84C33F9A-42F5-48B6-8E5A-2C27CCCE6E88}"/>
    <cellStyle name="Millares 25 4 2 4" xfId="1675" xr:uid="{3FF76C1A-944A-4A47-A1BD-A4924417A54D}"/>
    <cellStyle name="Millares 25 4 3" xfId="513" xr:uid="{00000000-0005-0000-0000-000065010000}"/>
    <cellStyle name="Millares 25 4 3 2" xfId="1195" xr:uid="{915F2982-90AC-4F2A-85A5-BE21995A9B0A}"/>
    <cellStyle name="Millares 25 4 3 3" xfId="1835" xr:uid="{D6D9997A-E78D-489E-A362-9EF819734E06}"/>
    <cellStyle name="Millares 25 4 4" xfId="875" xr:uid="{6346B4F3-8548-4A76-9EE3-55F2C1AF6B91}"/>
    <cellStyle name="Millares 25 4 5" xfId="1515" xr:uid="{19E4CBAC-A81B-4275-8D1E-44E620344CE5}"/>
    <cellStyle name="Millares 25 5" xfId="181" xr:uid="{00000000-0005-0000-0000-000066010000}"/>
    <cellStyle name="Millares 25 5 2" xfId="361" xr:uid="{00000000-0005-0000-0000-000067010000}"/>
    <cellStyle name="Millares 25 5 2 2" xfId="728" xr:uid="{00000000-0005-0000-0000-000068010000}"/>
    <cellStyle name="Millares 25 5 2 2 2" xfId="1387" xr:uid="{623D5379-3558-4D24-8F45-BB7D9F38AA05}"/>
    <cellStyle name="Millares 25 5 2 2 3" xfId="2027" xr:uid="{C3E7C6B5-D6AD-4982-98BC-DF7D940B09DB}"/>
    <cellStyle name="Millares 25 5 2 3" xfId="1067" xr:uid="{828DCD40-70DB-4E95-B392-76D9C7D67792}"/>
    <cellStyle name="Millares 25 5 2 4" xfId="1707" xr:uid="{59AB6AD6-4B10-433E-A0AD-767985BA2FE0}"/>
    <cellStyle name="Millares 25 5 3" xfId="548" xr:uid="{00000000-0005-0000-0000-000069010000}"/>
    <cellStyle name="Millares 25 5 3 2" xfId="1227" xr:uid="{E7FF91D5-502C-4057-A29D-DB07612E2A4D}"/>
    <cellStyle name="Millares 25 5 3 3" xfId="1867" xr:uid="{CBC809AA-BC13-438F-922D-BE1FB1C5DBEB}"/>
    <cellStyle name="Millares 25 5 4" xfId="907" xr:uid="{0EF35C60-0021-4992-9613-DD89F02A7699}"/>
    <cellStyle name="Millares 25 5 5" xfId="1547" xr:uid="{FC785D09-5049-4B0A-BADD-48241FBD0768}"/>
    <cellStyle name="Millares 25 6" xfId="221" xr:uid="{00000000-0005-0000-0000-00006A010000}"/>
    <cellStyle name="Millares 25 6 2" xfId="588" xr:uid="{00000000-0005-0000-0000-00006B010000}"/>
    <cellStyle name="Millares 25 6 2 2" xfId="1259" xr:uid="{5421C103-4793-47A9-823B-A5F82A12E36E}"/>
    <cellStyle name="Millares 25 6 2 3" xfId="1899" xr:uid="{FF005B6D-C94C-4206-ACBE-E0F805900448}"/>
    <cellStyle name="Millares 25 6 3" xfId="939" xr:uid="{A21D6C82-095B-42EB-8729-90867C9AC7BA}"/>
    <cellStyle name="Millares 25 6 4" xfId="1579" xr:uid="{4FF5679F-DD64-4665-A138-986075822F71}"/>
    <cellStyle name="Millares 25 7" xfId="408" xr:uid="{00000000-0005-0000-0000-00006C010000}"/>
    <cellStyle name="Millares 25 7 2" xfId="1099" xr:uid="{CB887A6F-9070-40FD-9740-06AFF4E2A0E2}"/>
    <cellStyle name="Millares 25 7 3" xfId="1739" xr:uid="{376C48D2-F3EF-41D9-A94F-163DB4F35502}"/>
    <cellStyle name="Millares 25 8" xfId="779" xr:uid="{A0366E26-2F41-4678-9D0D-E3197FF10F0F}"/>
    <cellStyle name="Millares 25 9" xfId="1419" xr:uid="{29A28D85-B602-4E1C-818C-CB55B18FD254}"/>
    <cellStyle name="Millares 26" xfId="41" xr:uid="{00000000-0005-0000-0000-00006D010000}"/>
    <cellStyle name="Millares 26 2" xfId="76" xr:uid="{00000000-0005-0000-0000-00006E010000}"/>
    <cellStyle name="Millares 26 2 2" xfId="257" xr:uid="{00000000-0005-0000-0000-00006F010000}"/>
    <cellStyle name="Millares 26 2 2 2" xfId="624" xr:uid="{00000000-0005-0000-0000-000070010000}"/>
    <cellStyle name="Millares 26 2 2 2 2" xfId="1292" xr:uid="{D9CB5DED-4431-46C4-A916-D1FACA9814A5}"/>
    <cellStyle name="Millares 26 2 2 2 3" xfId="1932" xr:uid="{4BAD4872-C39C-40AA-B6C3-A2F976149B5A}"/>
    <cellStyle name="Millares 26 2 2 3" xfId="972" xr:uid="{928F7F25-934C-4DA1-8F55-2D61B5584683}"/>
    <cellStyle name="Millares 26 2 2 4" xfId="1612" xr:uid="{A5BC6A6D-363D-4F00-BCC3-8074DECA7ACD}"/>
    <cellStyle name="Millares 26 2 3" xfId="444" xr:uid="{00000000-0005-0000-0000-000071010000}"/>
    <cellStyle name="Millares 26 2 3 2" xfId="1132" xr:uid="{830E8BA6-C65F-4573-B66C-212EBC44803E}"/>
    <cellStyle name="Millares 26 2 3 3" xfId="1772" xr:uid="{5DF63B65-B91D-4AD6-AA43-2ED5F909394D}"/>
    <cellStyle name="Millares 26 2 4" xfId="812" xr:uid="{D0905636-36BD-44E0-97E2-4FB6B2D93EE7}"/>
    <cellStyle name="Millares 26 2 5" xfId="1452" xr:uid="{71CF3369-0999-4684-B377-9B9DD602F2FC}"/>
    <cellStyle name="Millares 26 3" xfId="111" xr:uid="{00000000-0005-0000-0000-000072010000}"/>
    <cellStyle name="Millares 26 3 2" xfId="292" xr:uid="{00000000-0005-0000-0000-000073010000}"/>
    <cellStyle name="Millares 26 3 2 2" xfId="659" xr:uid="{00000000-0005-0000-0000-000074010000}"/>
    <cellStyle name="Millares 26 3 2 2 2" xfId="1324" xr:uid="{5B611B56-CE94-410B-AEBA-F2EEB42AF04F}"/>
    <cellStyle name="Millares 26 3 2 2 3" xfId="1964" xr:uid="{F619E96B-1404-4912-9DF1-64330D188426}"/>
    <cellStyle name="Millares 26 3 2 3" xfId="1004" xr:uid="{B56A01FB-69F2-48AA-9AB2-ACF4A0613125}"/>
    <cellStyle name="Millares 26 3 2 4" xfId="1644" xr:uid="{09013D05-4AB1-4E2B-BBCA-007DFAC662EA}"/>
    <cellStyle name="Millares 26 3 3" xfId="479" xr:uid="{00000000-0005-0000-0000-000075010000}"/>
    <cellStyle name="Millares 26 3 3 2" xfId="1164" xr:uid="{48E0E7DD-3206-416B-B46C-29583EEECFA0}"/>
    <cellStyle name="Millares 26 3 3 3" xfId="1804" xr:uid="{6A8A4F76-0C3A-4D36-8227-37304DE0E216}"/>
    <cellStyle name="Millares 26 3 4" xfId="844" xr:uid="{50F573C4-8EE3-462A-A703-6456C2476F8C}"/>
    <cellStyle name="Millares 26 3 5" xfId="1484" xr:uid="{106D9F2E-1B2D-41F1-92F5-62D9848B48D4}"/>
    <cellStyle name="Millares 26 4" xfId="146" xr:uid="{00000000-0005-0000-0000-000076010000}"/>
    <cellStyle name="Millares 26 4 2" xfId="327" xr:uid="{00000000-0005-0000-0000-000077010000}"/>
    <cellStyle name="Millares 26 4 2 2" xfId="694" xr:uid="{00000000-0005-0000-0000-000078010000}"/>
    <cellStyle name="Millares 26 4 2 2 2" xfId="1356" xr:uid="{37352D7F-78DB-43E8-99A4-CA5F6A4C1C9C}"/>
    <cellStyle name="Millares 26 4 2 2 3" xfId="1996" xr:uid="{53975ECE-F21E-44F8-95C8-90C5B799870D}"/>
    <cellStyle name="Millares 26 4 2 3" xfId="1036" xr:uid="{6EEAFE68-3FC3-45E8-B7DE-342784A985F4}"/>
    <cellStyle name="Millares 26 4 2 4" xfId="1676" xr:uid="{D0478CF2-1C20-4A3B-BCF3-B731668E9711}"/>
    <cellStyle name="Millares 26 4 3" xfId="514" xr:uid="{00000000-0005-0000-0000-000079010000}"/>
    <cellStyle name="Millares 26 4 3 2" xfId="1196" xr:uid="{E4F1475E-2421-4B74-85E7-3BBB1A5AD42D}"/>
    <cellStyle name="Millares 26 4 3 3" xfId="1836" xr:uid="{68264A9A-202A-44A6-B963-55CB719D855A}"/>
    <cellStyle name="Millares 26 4 4" xfId="876" xr:uid="{45B0C57A-7494-4401-981A-C0773E370A31}"/>
    <cellStyle name="Millares 26 4 5" xfId="1516" xr:uid="{3F4C8193-F033-42E5-8964-4CFEC412B468}"/>
    <cellStyle name="Millares 26 5" xfId="182" xr:uid="{00000000-0005-0000-0000-00007A010000}"/>
    <cellStyle name="Millares 26 5 2" xfId="362" xr:uid="{00000000-0005-0000-0000-00007B010000}"/>
    <cellStyle name="Millares 26 5 2 2" xfId="729" xr:uid="{00000000-0005-0000-0000-00007C010000}"/>
    <cellStyle name="Millares 26 5 2 2 2" xfId="1388" xr:uid="{CD1275FC-A4B8-468F-9419-28FE255B6CEE}"/>
    <cellStyle name="Millares 26 5 2 2 3" xfId="2028" xr:uid="{4AF95E98-0820-4550-A5B7-B614476A1CE3}"/>
    <cellStyle name="Millares 26 5 2 3" xfId="1068" xr:uid="{F016CA46-701A-41D3-9E65-102D32CD4AB4}"/>
    <cellStyle name="Millares 26 5 2 4" xfId="1708" xr:uid="{1981C530-A390-4F80-BB01-A61136F2ADF3}"/>
    <cellStyle name="Millares 26 5 3" xfId="549" xr:uid="{00000000-0005-0000-0000-00007D010000}"/>
    <cellStyle name="Millares 26 5 3 2" xfId="1228" xr:uid="{F13D39C8-C42E-4A61-A466-42054011FA86}"/>
    <cellStyle name="Millares 26 5 3 3" xfId="1868" xr:uid="{11651420-9A38-4560-8530-76614634EE8B}"/>
    <cellStyle name="Millares 26 5 4" xfId="908" xr:uid="{DC514303-85BD-414F-BB51-4EB529AA4F3F}"/>
    <cellStyle name="Millares 26 5 5" xfId="1548" xr:uid="{0F77FBBD-14C1-433E-BE5A-B553DAD5C367}"/>
    <cellStyle name="Millares 26 6" xfId="222" xr:uid="{00000000-0005-0000-0000-00007E010000}"/>
    <cellStyle name="Millares 26 6 2" xfId="589" xr:uid="{00000000-0005-0000-0000-00007F010000}"/>
    <cellStyle name="Millares 26 6 2 2" xfId="1260" xr:uid="{ED55906B-A716-44E5-AE3A-87FA20FAFF30}"/>
    <cellStyle name="Millares 26 6 2 3" xfId="1900" xr:uid="{8BB18359-509E-42AA-B4C1-ABD6DDDCF85C}"/>
    <cellStyle name="Millares 26 6 3" xfId="940" xr:uid="{3E236233-B24F-4238-BCCC-AE9528F33892}"/>
    <cellStyle name="Millares 26 6 4" xfId="1580" xr:uid="{16884733-0F8B-4534-9D37-A067C73C953A}"/>
    <cellStyle name="Millares 26 7" xfId="409" xr:uid="{00000000-0005-0000-0000-000080010000}"/>
    <cellStyle name="Millares 26 7 2" xfId="1100" xr:uid="{72F12B65-9CA2-49D1-ADE8-72CF00119680}"/>
    <cellStyle name="Millares 26 7 3" xfId="1740" xr:uid="{1771BF88-69F5-448C-AA35-E0F109993CA6}"/>
    <cellStyle name="Millares 26 8" xfId="780" xr:uid="{D81460EA-A86D-47F6-8218-A9B5C3405BD9}"/>
    <cellStyle name="Millares 26 9" xfId="1420" xr:uid="{CAFE7C3E-DAA6-4546-9F11-57B26A2F5D8D}"/>
    <cellStyle name="Millares 27" xfId="43" xr:uid="{00000000-0005-0000-0000-000081010000}"/>
    <cellStyle name="Millares 27 2" xfId="78" xr:uid="{00000000-0005-0000-0000-000082010000}"/>
    <cellStyle name="Millares 27 2 2" xfId="259" xr:uid="{00000000-0005-0000-0000-000083010000}"/>
    <cellStyle name="Millares 27 2 2 2" xfId="626" xr:uid="{00000000-0005-0000-0000-000084010000}"/>
    <cellStyle name="Millares 27 2 2 2 2" xfId="1294" xr:uid="{8B04DFDE-A3CE-4719-B3FC-62E0EB412C39}"/>
    <cellStyle name="Millares 27 2 2 2 3" xfId="1934" xr:uid="{3D65B6EA-2976-4BEA-8B2E-6256E7D081D4}"/>
    <cellStyle name="Millares 27 2 2 3" xfId="974" xr:uid="{69CCF5E0-7A24-44B9-8044-3B1C3B9C9BFC}"/>
    <cellStyle name="Millares 27 2 2 4" xfId="1614" xr:uid="{F19F3F8D-9D21-48FB-99F0-60D7D61E1B8F}"/>
    <cellStyle name="Millares 27 2 3" xfId="446" xr:uid="{00000000-0005-0000-0000-000085010000}"/>
    <cellStyle name="Millares 27 2 3 2" xfId="1134" xr:uid="{AF9765C9-14A9-4315-8C42-B6E7AC45687E}"/>
    <cellStyle name="Millares 27 2 3 3" xfId="1774" xr:uid="{A2FE2233-7FB0-4D97-9689-FFB19F79630A}"/>
    <cellStyle name="Millares 27 2 4" xfId="814" xr:uid="{6C2D01B9-9F17-4053-A639-406F6CE49199}"/>
    <cellStyle name="Millares 27 2 5" xfId="1454" xr:uid="{8E8F8093-2A67-4B68-A412-E7087CB43773}"/>
    <cellStyle name="Millares 27 3" xfId="113" xr:uid="{00000000-0005-0000-0000-000086010000}"/>
    <cellStyle name="Millares 27 3 2" xfId="294" xr:uid="{00000000-0005-0000-0000-000087010000}"/>
    <cellStyle name="Millares 27 3 2 2" xfId="661" xr:uid="{00000000-0005-0000-0000-000088010000}"/>
    <cellStyle name="Millares 27 3 2 2 2" xfId="1326" xr:uid="{C823F905-27A6-4B35-BDB7-4D23D18C1F9D}"/>
    <cellStyle name="Millares 27 3 2 2 3" xfId="1966" xr:uid="{FA63B9B5-3FEB-40D1-835E-5F5C6AAB8B39}"/>
    <cellStyle name="Millares 27 3 2 3" xfId="1006" xr:uid="{EDEB1627-61C6-46CE-9668-5D4803E8E46B}"/>
    <cellStyle name="Millares 27 3 2 4" xfId="1646" xr:uid="{995E0642-EA53-4C76-B2F8-E9582DABF0F3}"/>
    <cellStyle name="Millares 27 3 3" xfId="481" xr:uid="{00000000-0005-0000-0000-000089010000}"/>
    <cellStyle name="Millares 27 3 3 2" xfId="1166" xr:uid="{5A79C511-9215-4936-88CB-D49FC6BEBD09}"/>
    <cellStyle name="Millares 27 3 3 3" xfId="1806" xr:uid="{E5540B11-1399-4B3F-A4DE-728CDC695895}"/>
    <cellStyle name="Millares 27 3 4" xfId="846" xr:uid="{6F4FF644-C2A0-494C-B8B0-F83B1640541F}"/>
    <cellStyle name="Millares 27 3 5" xfId="1486" xr:uid="{C77D92DB-ABFE-42B7-82FF-73C9A312D635}"/>
    <cellStyle name="Millares 27 4" xfId="148" xr:uid="{00000000-0005-0000-0000-00008A010000}"/>
    <cellStyle name="Millares 27 4 2" xfId="329" xr:uid="{00000000-0005-0000-0000-00008B010000}"/>
    <cellStyle name="Millares 27 4 2 2" xfId="696" xr:uid="{00000000-0005-0000-0000-00008C010000}"/>
    <cellStyle name="Millares 27 4 2 2 2" xfId="1358" xr:uid="{30566D25-85E0-46F7-8282-4CD435A5344F}"/>
    <cellStyle name="Millares 27 4 2 2 3" xfId="1998" xr:uid="{0E484FFE-FAD1-462F-A622-8E0AE0B5BE38}"/>
    <cellStyle name="Millares 27 4 2 3" xfId="1038" xr:uid="{CD71C0D7-0535-4960-BAF6-6A407D5BCA57}"/>
    <cellStyle name="Millares 27 4 2 4" xfId="1678" xr:uid="{8B6C4560-888F-423E-B24B-0126CB3EAC91}"/>
    <cellStyle name="Millares 27 4 3" xfId="516" xr:uid="{00000000-0005-0000-0000-00008D010000}"/>
    <cellStyle name="Millares 27 4 3 2" xfId="1198" xr:uid="{289E6C47-B6A2-4DB8-94EF-7917BE31A1F5}"/>
    <cellStyle name="Millares 27 4 3 3" xfId="1838" xr:uid="{14398A82-CDAD-4F6F-9647-0E028B61BF23}"/>
    <cellStyle name="Millares 27 4 4" xfId="878" xr:uid="{79D2A2AC-B0D5-4AF3-A90A-86FA5FFFB21D}"/>
    <cellStyle name="Millares 27 4 5" xfId="1518" xr:uid="{00DB10AC-E948-4AE0-BDB2-47B1D276615E}"/>
    <cellStyle name="Millares 27 5" xfId="184" xr:uid="{00000000-0005-0000-0000-00008E010000}"/>
    <cellStyle name="Millares 27 5 2" xfId="364" xr:uid="{00000000-0005-0000-0000-00008F010000}"/>
    <cellStyle name="Millares 27 5 2 2" xfId="731" xr:uid="{00000000-0005-0000-0000-000090010000}"/>
    <cellStyle name="Millares 27 5 2 2 2" xfId="1390" xr:uid="{7FD53AE3-553A-49A4-ABED-C71F62558B62}"/>
    <cellStyle name="Millares 27 5 2 2 3" xfId="2030" xr:uid="{C0C37F67-BBEB-4FE0-889F-1ADA8CC92188}"/>
    <cellStyle name="Millares 27 5 2 3" xfId="1070" xr:uid="{02D8BDAC-6CFF-4659-8E8E-F984888378F4}"/>
    <cellStyle name="Millares 27 5 2 4" xfId="1710" xr:uid="{4E1F2DD5-615F-4735-989E-DBD62A7A1BA3}"/>
    <cellStyle name="Millares 27 5 3" xfId="551" xr:uid="{00000000-0005-0000-0000-000091010000}"/>
    <cellStyle name="Millares 27 5 3 2" xfId="1230" xr:uid="{CD0EE00E-094B-47AD-811D-EE19988BD394}"/>
    <cellStyle name="Millares 27 5 3 3" xfId="1870" xr:uid="{B69E8B68-1CC8-4F55-A67B-CE19F37B6B3C}"/>
    <cellStyle name="Millares 27 5 4" xfId="910" xr:uid="{FAF2B0B8-411D-4689-BCEC-E7475BE4B0BF}"/>
    <cellStyle name="Millares 27 5 5" xfId="1550" xr:uid="{8BBA00A6-83B1-49A2-BD33-B5D085D23219}"/>
    <cellStyle name="Millares 27 6" xfId="224" xr:uid="{00000000-0005-0000-0000-000092010000}"/>
    <cellStyle name="Millares 27 6 2" xfId="591" xr:uid="{00000000-0005-0000-0000-000093010000}"/>
    <cellStyle name="Millares 27 6 2 2" xfId="1262" xr:uid="{8249FA16-60CA-40D8-9965-A4ADCD3471BC}"/>
    <cellStyle name="Millares 27 6 2 3" xfId="1902" xr:uid="{BD3A26E7-4B45-4D1F-9E40-C6C5400ADEC0}"/>
    <cellStyle name="Millares 27 6 3" xfId="942" xr:uid="{FD6DDBB6-B74E-4693-83E5-244E4E0FB63C}"/>
    <cellStyle name="Millares 27 6 4" xfId="1582" xr:uid="{F6EC190E-BF46-4D4F-B030-BC48EC7104AF}"/>
    <cellStyle name="Millares 27 7" xfId="411" xr:uid="{00000000-0005-0000-0000-000094010000}"/>
    <cellStyle name="Millares 27 7 2" xfId="1102" xr:uid="{26668549-B75A-4528-8265-3DB3283DB1AE}"/>
    <cellStyle name="Millares 27 7 3" xfId="1742" xr:uid="{94ACF2B2-C1A4-4C17-8E97-A79A5351AACE}"/>
    <cellStyle name="Millares 27 8" xfId="782" xr:uid="{F806F768-49AC-4A92-9AB6-D1A9BD617B60}"/>
    <cellStyle name="Millares 27 9" xfId="1422" xr:uid="{1F8ABD09-EA17-48F4-944E-B6A64EB7A0C8}"/>
    <cellStyle name="Millares 28" xfId="44" xr:uid="{00000000-0005-0000-0000-000095010000}"/>
    <cellStyle name="Millares 28 2" xfId="79" xr:uid="{00000000-0005-0000-0000-000096010000}"/>
    <cellStyle name="Millares 28 2 2" xfId="260" xr:uid="{00000000-0005-0000-0000-000097010000}"/>
    <cellStyle name="Millares 28 2 2 2" xfId="627" xr:uid="{00000000-0005-0000-0000-000098010000}"/>
    <cellStyle name="Millares 28 2 2 2 2" xfId="1295" xr:uid="{A6C83008-6268-4BD7-A1DE-05EE1A38E2C2}"/>
    <cellStyle name="Millares 28 2 2 2 3" xfId="1935" xr:uid="{0876E25D-73B9-438F-9FC9-C36B1AD7E234}"/>
    <cellStyle name="Millares 28 2 2 3" xfId="975" xr:uid="{10CCFFBC-4992-46C0-A6A8-01A46636C8DE}"/>
    <cellStyle name="Millares 28 2 2 4" xfId="1615" xr:uid="{BED864E0-65AF-45E2-BAB0-E43169F24646}"/>
    <cellStyle name="Millares 28 2 3" xfId="447" xr:uid="{00000000-0005-0000-0000-000099010000}"/>
    <cellStyle name="Millares 28 2 3 2" xfId="1135" xr:uid="{8023A4E8-1FA5-409B-8473-FE4D1501A490}"/>
    <cellStyle name="Millares 28 2 3 3" xfId="1775" xr:uid="{7BD7AD6E-166A-44A6-B0C0-7CD76808A600}"/>
    <cellStyle name="Millares 28 2 4" xfId="815" xr:uid="{A7BB8093-B367-4B34-9D64-BF03B4380F31}"/>
    <cellStyle name="Millares 28 2 5" xfId="1455" xr:uid="{8516B137-BF7A-40BB-A53E-5AFB2FFC64D2}"/>
    <cellStyle name="Millares 28 3" xfId="114" xr:uid="{00000000-0005-0000-0000-00009A010000}"/>
    <cellStyle name="Millares 28 3 2" xfId="295" xr:uid="{00000000-0005-0000-0000-00009B010000}"/>
    <cellStyle name="Millares 28 3 2 2" xfId="662" xr:uid="{00000000-0005-0000-0000-00009C010000}"/>
    <cellStyle name="Millares 28 3 2 2 2" xfId="1327" xr:uid="{E7FA34F3-E539-48CF-99AB-9EDEF9776702}"/>
    <cellStyle name="Millares 28 3 2 2 3" xfId="1967" xr:uid="{03E97BBD-463E-47E0-8474-7800191DFA9A}"/>
    <cellStyle name="Millares 28 3 2 3" xfId="1007" xr:uid="{63AB928A-55D6-4CD5-A774-2AFF25FE3D50}"/>
    <cellStyle name="Millares 28 3 2 4" xfId="1647" xr:uid="{BA671076-DF54-4BE2-A29E-65FC384AE797}"/>
    <cellStyle name="Millares 28 3 3" xfId="482" xr:uid="{00000000-0005-0000-0000-00009D010000}"/>
    <cellStyle name="Millares 28 3 3 2" xfId="1167" xr:uid="{A58A4AFB-1424-49D7-A69A-3FFD4D65D28B}"/>
    <cellStyle name="Millares 28 3 3 3" xfId="1807" xr:uid="{120947B5-A618-48E6-B5BA-DC00BE09A94C}"/>
    <cellStyle name="Millares 28 3 4" xfId="847" xr:uid="{9AEA32D0-C4E6-40B5-867F-E0794A9BE1AA}"/>
    <cellStyle name="Millares 28 3 5" xfId="1487" xr:uid="{0E18F7AC-501C-4838-9E5C-86B94A6160E5}"/>
    <cellStyle name="Millares 28 4" xfId="149" xr:uid="{00000000-0005-0000-0000-00009E010000}"/>
    <cellStyle name="Millares 28 4 2" xfId="330" xr:uid="{00000000-0005-0000-0000-00009F010000}"/>
    <cellStyle name="Millares 28 4 2 2" xfId="697" xr:uid="{00000000-0005-0000-0000-0000A0010000}"/>
    <cellStyle name="Millares 28 4 2 2 2" xfId="1359" xr:uid="{41BAF5F7-4217-4231-B5A7-FAACA4EAC423}"/>
    <cellStyle name="Millares 28 4 2 2 3" xfId="1999" xr:uid="{D1FF8BCC-7AF1-4D56-B27B-7C315A713B6B}"/>
    <cellStyle name="Millares 28 4 2 3" xfId="1039" xr:uid="{B484577C-905F-4215-88DC-C3F7CFDDEB9B}"/>
    <cellStyle name="Millares 28 4 2 4" xfId="1679" xr:uid="{A7DA37F8-4FF7-4BBF-9506-5E8913B14796}"/>
    <cellStyle name="Millares 28 4 3" xfId="517" xr:uid="{00000000-0005-0000-0000-0000A1010000}"/>
    <cellStyle name="Millares 28 4 3 2" xfId="1199" xr:uid="{B8282081-5173-467A-B153-51774415599C}"/>
    <cellStyle name="Millares 28 4 3 3" xfId="1839" xr:uid="{057F05AA-39F1-4BFF-B073-740E7F5887B7}"/>
    <cellStyle name="Millares 28 4 4" xfId="879" xr:uid="{18C77C41-F867-4E03-9F65-5900F82A4F13}"/>
    <cellStyle name="Millares 28 4 5" xfId="1519" xr:uid="{0AE589BF-40BD-43B9-86DF-FDE2E0637486}"/>
    <cellStyle name="Millares 28 5" xfId="185" xr:uid="{00000000-0005-0000-0000-0000A2010000}"/>
    <cellStyle name="Millares 28 5 2" xfId="365" xr:uid="{00000000-0005-0000-0000-0000A3010000}"/>
    <cellStyle name="Millares 28 5 2 2" xfId="732" xr:uid="{00000000-0005-0000-0000-0000A4010000}"/>
    <cellStyle name="Millares 28 5 2 2 2" xfId="1391" xr:uid="{C703E67A-C770-4D7A-9C8F-1ECC8FB63057}"/>
    <cellStyle name="Millares 28 5 2 2 3" xfId="2031" xr:uid="{1DF88675-2CC5-47B1-B1D5-4E42D701C620}"/>
    <cellStyle name="Millares 28 5 2 3" xfId="1071" xr:uid="{FA74852F-8C8E-4845-8F9B-93A4347D0124}"/>
    <cellStyle name="Millares 28 5 2 4" xfId="1711" xr:uid="{B9C49A32-789B-4E9C-839B-E5D9F4EA109B}"/>
    <cellStyle name="Millares 28 5 3" xfId="552" xr:uid="{00000000-0005-0000-0000-0000A5010000}"/>
    <cellStyle name="Millares 28 5 3 2" xfId="1231" xr:uid="{EC70D3AB-DCBF-4274-AAAE-36E4F8BEAFF2}"/>
    <cellStyle name="Millares 28 5 3 3" xfId="1871" xr:uid="{7E24B5DC-9B01-4262-ADC1-503D02F5A116}"/>
    <cellStyle name="Millares 28 5 4" xfId="911" xr:uid="{4C84D83D-138D-43B3-9AEF-FFD773309B99}"/>
    <cellStyle name="Millares 28 5 5" xfId="1551" xr:uid="{509447AB-7680-4F7B-81EF-8650C9749DD4}"/>
    <cellStyle name="Millares 28 6" xfId="225" xr:uid="{00000000-0005-0000-0000-0000A6010000}"/>
    <cellStyle name="Millares 28 6 2" xfId="592" xr:uid="{00000000-0005-0000-0000-0000A7010000}"/>
    <cellStyle name="Millares 28 6 2 2" xfId="1263" xr:uid="{CCCD3C48-1FF1-48E6-824B-F39DA3E433E3}"/>
    <cellStyle name="Millares 28 6 2 3" xfId="1903" xr:uid="{D65B62A8-728C-42BB-8FEF-52A761F96620}"/>
    <cellStyle name="Millares 28 6 3" xfId="943" xr:uid="{FCCC30D5-9478-4309-BED9-E5326482DF9F}"/>
    <cellStyle name="Millares 28 6 4" xfId="1583" xr:uid="{11AC2DCF-6B8A-42AE-9512-BEA84BACF19B}"/>
    <cellStyle name="Millares 28 7" xfId="412" xr:uid="{00000000-0005-0000-0000-0000A8010000}"/>
    <cellStyle name="Millares 28 7 2" xfId="1103" xr:uid="{6D0D1C10-740D-4CC0-8764-4F9D63DB2576}"/>
    <cellStyle name="Millares 28 7 3" xfId="1743" xr:uid="{1F5FFE2F-2633-44CB-B177-6C34B904BEE1}"/>
    <cellStyle name="Millares 28 8" xfId="783" xr:uid="{E8348CA0-9226-42CE-84C0-A731EB211E12}"/>
    <cellStyle name="Millares 28 9" xfId="1423" xr:uid="{23C71824-6728-4752-8AE6-511A349624D6}"/>
    <cellStyle name="Millares 29" xfId="42" xr:uid="{00000000-0005-0000-0000-0000A9010000}"/>
    <cellStyle name="Millares 29 2" xfId="77" xr:uid="{00000000-0005-0000-0000-0000AA010000}"/>
    <cellStyle name="Millares 29 2 2" xfId="258" xr:uid="{00000000-0005-0000-0000-0000AB010000}"/>
    <cellStyle name="Millares 29 2 2 2" xfId="625" xr:uid="{00000000-0005-0000-0000-0000AC010000}"/>
    <cellStyle name="Millares 29 2 2 2 2" xfId="1293" xr:uid="{74AC711F-B7A0-414C-9A36-FAE781A9D9AF}"/>
    <cellStyle name="Millares 29 2 2 2 3" xfId="1933" xr:uid="{3C110D1C-17CA-4178-A507-762EDE159F98}"/>
    <cellStyle name="Millares 29 2 2 3" xfId="973" xr:uid="{8D2B07A8-C968-4600-86C5-EA5D8C40CF7C}"/>
    <cellStyle name="Millares 29 2 2 4" xfId="1613" xr:uid="{C673EA72-4DDD-4224-A5D2-14164D476AF0}"/>
    <cellStyle name="Millares 29 2 3" xfId="445" xr:uid="{00000000-0005-0000-0000-0000AD010000}"/>
    <cellStyle name="Millares 29 2 3 2" xfId="1133" xr:uid="{6641D3DC-F2B3-4D97-ABD3-A445483076A1}"/>
    <cellStyle name="Millares 29 2 3 3" xfId="1773" xr:uid="{039D233E-3B77-439F-A621-50B09B706AC5}"/>
    <cellStyle name="Millares 29 2 4" xfId="813" xr:uid="{3F08742A-E4FE-47C9-AA59-4015C65A59D6}"/>
    <cellStyle name="Millares 29 2 5" xfId="1453" xr:uid="{459CA98C-2582-4E89-B754-10D71617BD17}"/>
    <cellStyle name="Millares 29 3" xfId="112" xr:uid="{00000000-0005-0000-0000-0000AE010000}"/>
    <cellStyle name="Millares 29 3 2" xfId="293" xr:uid="{00000000-0005-0000-0000-0000AF010000}"/>
    <cellStyle name="Millares 29 3 2 2" xfId="660" xr:uid="{00000000-0005-0000-0000-0000B0010000}"/>
    <cellStyle name="Millares 29 3 2 2 2" xfId="1325" xr:uid="{64AD7E73-CA42-4E08-ABA3-4689FEDEC41E}"/>
    <cellStyle name="Millares 29 3 2 2 3" xfId="1965" xr:uid="{61B361C0-6782-424B-8CC6-5EB120170D00}"/>
    <cellStyle name="Millares 29 3 2 3" xfId="1005" xr:uid="{35B12618-5070-4977-8EB0-C53B3A143B70}"/>
    <cellStyle name="Millares 29 3 2 4" xfId="1645" xr:uid="{EC48AD78-700A-4F45-93F0-34DEDBAA3329}"/>
    <cellStyle name="Millares 29 3 3" xfId="480" xr:uid="{00000000-0005-0000-0000-0000B1010000}"/>
    <cellStyle name="Millares 29 3 3 2" xfId="1165" xr:uid="{65B564A9-6F45-42F2-B019-075E1E369880}"/>
    <cellStyle name="Millares 29 3 3 3" xfId="1805" xr:uid="{0C6327B0-7992-41DC-92E1-3882FAEC24BF}"/>
    <cellStyle name="Millares 29 3 4" xfId="845" xr:uid="{54905786-F326-40AF-8536-4A4D750051A3}"/>
    <cellStyle name="Millares 29 3 5" xfId="1485" xr:uid="{02230A24-508A-432F-9CB3-0B76F0FDB7A7}"/>
    <cellStyle name="Millares 29 4" xfId="147" xr:uid="{00000000-0005-0000-0000-0000B2010000}"/>
    <cellStyle name="Millares 29 4 2" xfId="328" xr:uid="{00000000-0005-0000-0000-0000B3010000}"/>
    <cellStyle name="Millares 29 4 2 2" xfId="695" xr:uid="{00000000-0005-0000-0000-0000B4010000}"/>
    <cellStyle name="Millares 29 4 2 2 2" xfId="1357" xr:uid="{99571D05-7C54-45AF-AE84-852732E0006B}"/>
    <cellStyle name="Millares 29 4 2 2 3" xfId="1997" xr:uid="{985F1436-0EC9-4C2E-9DDD-C6F4286709C5}"/>
    <cellStyle name="Millares 29 4 2 3" xfId="1037" xr:uid="{DD2CFFFD-1F1B-48D7-8855-35AE38A07509}"/>
    <cellStyle name="Millares 29 4 2 4" xfId="1677" xr:uid="{C9DBA762-83A3-4A76-81A1-A42E28E2A97C}"/>
    <cellStyle name="Millares 29 4 3" xfId="515" xr:uid="{00000000-0005-0000-0000-0000B5010000}"/>
    <cellStyle name="Millares 29 4 3 2" xfId="1197" xr:uid="{54EE9E92-0C45-4F12-A5C7-B48279325E14}"/>
    <cellStyle name="Millares 29 4 3 3" xfId="1837" xr:uid="{BA60226C-099A-4D61-BCF6-A45E3B2C4D08}"/>
    <cellStyle name="Millares 29 4 4" xfId="877" xr:uid="{26FF866F-6906-491A-945F-673ADC6994FB}"/>
    <cellStyle name="Millares 29 4 5" xfId="1517" xr:uid="{A825ABFC-D40F-458E-B167-15A7F5EB8316}"/>
    <cellStyle name="Millares 29 5" xfId="183" xr:uid="{00000000-0005-0000-0000-0000B6010000}"/>
    <cellStyle name="Millares 29 5 2" xfId="363" xr:uid="{00000000-0005-0000-0000-0000B7010000}"/>
    <cellStyle name="Millares 29 5 2 2" xfId="730" xr:uid="{00000000-0005-0000-0000-0000B8010000}"/>
    <cellStyle name="Millares 29 5 2 2 2" xfId="1389" xr:uid="{8A68EE2D-F5A5-4C32-BFF4-96A23074FBD9}"/>
    <cellStyle name="Millares 29 5 2 2 3" xfId="2029" xr:uid="{F2C6F42F-DB48-4BDE-AE92-3DF0C7B3C409}"/>
    <cellStyle name="Millares 29 5 2 3" xfId="1069" xr:uid="{2C2D8ACF-5DC7-4AD0-B2FC-4AEAE380C1BE}"/>
    <cellStyle name="Millares 29 5 2 4" xfId="1709" xr:uid="{9D58C3CA-F4A0-4773-AAF3-8CE7CD2932AA}"/>
    <cellStyle name="Millares 29 5 3" xfId="550" xr:uid="{00000000-0005-0000-0000-0000B9010000}"/>
    <cellStyle name="Millares 29 5 3 2" xfId="1229" xr:uid="{6BCA8235-9FCB-448B-A5D4-DBBCC8FB5572}"/>
    <cellStyle name="Millares 29 5 3 3" xfId="1869" xr:uid="{1CFA9DEC-AECE-41D2-A72B-B320450E41A0}"/>
    <cellStyle name="Millares 29 5 4" xfId="909" xr:uid="{6B04BE71-F2A5-4225-A8A7-1EF5CE8617A6}"/>
    <cellStyle name="Millares 29 5 5" xfId="1549" xr:uid="{76EB4105-AD83-4546-BF13-E7857AD1B5F1}"/>
    <cellStyle name="Millares 29 6" xfId="223" xr:uid="{00000000-0005-0000-0000-0000BA010000}"/>
    <cellStyle name="Millares 29 6 2" xfId="590" xr:uid="{00000000-0005-0000-0000-0000BB010000}"/>
    <cellStyle name="Millares 29 6 2 2" xfId="1261" xr:uid="{1782D1B8-A10C-4A45-B0E0-70B9B848291E}"/>
    <cellStyle name="Millares 29 6 2 3" xfId="1901" xr:uid="{8E21703C-F123-44E7-9222-AEE03D75E460}"/>
    <cellStyle name="Millares 29 6 3" xfId="941" xr:uid="{7FD33E1D-43C0-40D0-A266-DD0774367BFB}"/>
    <cellStyle name="Millares 29 6 4" xfId="1581" xr:uid="{2AED3E4D-AB4E-4857-AFB8-A11742AF762A}"/>
    <cellStyle name="Millares 29 7" xfId="410" xr:uid="{00000000-0005-0000-0000-0000BC010000}"/>
    <cellStyle name="Millares 29 7 2" xfId="1101" xr:uid="{D9F05874-A48A-4500-990A-782F13AC3674}"/>
    <cellStyle name="Millares 29 7 3" xfId="1741" xr:uid="{1DE603CD-C80C-4A2D-AA1F-11BF27ACE3D9}"/>
    <cellStyle name="Millares 29 8" xfId="781" xr:uid="{A03C8E20-1DBF-4259-BDEA-BEC8FD759C29}"/>
    <cellStyle name="Millares 29 9" xfId="1421" xr:uid="{0BBE8723-FF66-4FDC-A29D-47B8BFA3B779}"/>
    <cellStyle name="Millares 3" xfId="20" xr:uid="{00000000-0005-0000-0000-0000BD010000}"/>
    <cellStyle name="Millares 3 2" xfId="55" xr:uid="{00000000-0005-0000-0000-0000BE010000}"/>
    <cellStyle name="Millares 3 2 2" xfId="236" xr:uid="{00000000-0005-0000-0000-0000BF010000}"/>
    <cellStyle name="Millares 3 2 2 2" xfId="603" xr:uid="{00000000-0005-0000-0000-0000C0010000}"/>
    <cellStyle name="Millares 3 2 2 2 2" xfId="1271" xr:uid="{B8916E2D-C04E-48C0-90F4-1DBEDE15939C}"/>
    <cellStyle name="Millares 3 2 2 2 3" xfId="1911" xr:uid="{4A33D57E-C234-4627-B552-DD952C1FB080}"/>
    <cellStyle name="Millares 3 2 2 3" xfId="951" xr:uid="{23C3A21D-1A01-4630-B67B-64544849A792}"/>
    <cellStyle name="Millares 3 2 2 4" xfId="1591" xr:uid="{73EEEC28-FB91-4DC4-A743-9D284DEC7533}"/>
    <cellStyle name="Millares 3 2 3" xfId="423" xr:uid="{00000000-0005-0000-0000-0000C1010000}"/>
    <cellStyle name="Millares 3 2 3 2" xfId="1111" xr:uid="{0590329A-523C-4D37-B4F6-6838FA9F57EA}"/>
    <cellStyle name="Millares 3 2 3 3" xfId="1751" xr:uid="{D881ECEB-239F-4019-BD02-7D6AA3CDA9E6}"/>
    <cellStyle name="Millares 3 2 4" xfId="791" xr:uid="{1846BD73-2036-45EF-AB2B-7949A593A8CD}"/>
    <cellStyle name="Millares 3 2 5" xfId="1431" xr:uid="{7014CF97-7799-4B1C-AFF9-CB2F1E312D66}"/>
    <cellStyle name="Millares 3 3" xfId="90" xr:uid="{00000000-0005-0000-0000-0000C2010000}"/>
    <cellStyle name="Millares 3 3 2" xfId="271" xr:uid="{00000000-0005-0000-0000-0000C3010000}"/>
    <cellStyle name="Millares 3 3 2 2" xfId="638" xr:uid="{00000000-0005-0000-0000-0000C4010000}"/>
    <cellStyle name="Millares 3 3 2 2 2" xfId="1303" xr:uid="{70CB6377-A29E-4917-8CF6-FCAC4CB20275}"/>
    <cellStyle name="Millares 3 3 2 2 3" xfId="1943" xr:uid="{8280276A-D9A3-4515-9237-A04B82ABDCA4}"/>
    <cellStyle name="Millares 3 3 2 3" xfId="983" xr:uid="{84D19C7D-456E-4B67-A59D-6ACF2ACAF5D6}"/>
    <cellStyle name="Millares 3 3 2 4" xfId="1623" xr:uid="{9EC95CCD-0C83-4A78-ABA8-DC96323E8981}"/>
    <cellStyle name="Millares 3 3 3" xfId="458" xr:uid="{00000000-0005-0000-0000-0000C5010000}"/>
    <cellStyle name="Millares 3 3 3 2" xfId="1143" xr:uid="{0308430F-958A-4417-9E41-3CD780001FD5}"/>
    <cellStyle name="Millares 3 3 3 3" xfId="1783" xr:uid="{61064BC3-D003-450F-A4AB-D04BD4225A83}"/>
    <cellStyle name="Millares 3 3 4" xfId="823" xr:uid="{7D65ECEC-B4CB-4238-90B5-6FA2A9CD2FE0}"/>
    <cellStyle name="Millares 3 3 5" xfId="1463" xr:uid="{F3161C9A-977C-4396-BF97-2030C7593C1D}"/>
    <cellStyle name="Millares 3 4" xfId="125" xr:uid="{00000000-0005-0000-0000-0000C6010000}"/>
    <cellStyle name="Millares 3 4 2" xfId="306" xr:uid="{00000000-0005-0000-0000-0000C7010000}"/>
    <cellStyle name="Millares 3 4 2 2" xfId="673" xr:uid="{00000000-0005-0000-0000-0000C8010000}"/>
    <cellStyle name="Millares 3 4 2 2 2" xfId="1335" xr:uid="{84C29BF6-1D3F-45BF-B28B-2DDF8999ED92}"/>
    <cellStyle name="Millares 3 4 2 2 3" xfId="1975" xr:uid="{3F34E2A8-B635-42D1-BD12-F73AFD6A601E}"/>
    <cellStyle name="Millares 3 4 2 3" xfId="1015" xr:uid="{4370FBDE-E11E-409F-9C16-36C7D0BAB27C}"/>
    <cellStyle name="Millares 3 4 2 4" xfId="1655" xr:uid="{ACC97439-1F2B-4A61-B645-6759FA42E8B8}"/>
    <cellStyle name="Millares 3 4 3" xfId="493" xr:uid="{00000000-0005-0000-0000-0000C9010000}"/>
    <cellStyle name="Millares 3 4 3 2" xfId="1175" xr:uid="{0785C409-190D-4F59-963B-E6F11382AF1C}"/>
    <cellStyle name="Millares 3 4 3 3" xfId="1815" xr:uid="{4F253ACC-460C-47A0-9AF2-C814983ABEE1}"/>
    <cellStyle name="Millares 3 4 4" xfId="855" xr:uid="{C0D50B1B-D2C2-4B67-BA96-0B59048D0157}"/>
    <cellStyle name="Millares 3 4 5" xfId="1495" xr:uid="{35EAE039-AAA0-486F-9E39-28BC2C810257}"/>
    <cellStyle name="Millares 3 5" xfId="161" xr:uid="{00000000-0005-0000-0000-0000CA010000}"/>
    <cellStyle name="Millares 3 5 2" xfId="341" xr:uid="{00000000-0005-0000-0000-0000CB010000}"/>
    <cellStyle name="Millares 3 5 2 2" xfId="708" xr:uid="{00000000-0005-0000-0000-0000CC010000}"/>
    <cellStyle name="Millares 3 5 2 2 2" xfId="1367" xr:uid="{8BF489CC-8FB1-4B5C-8AE6-58E79DEA0064}"/>
    <cellStyle name="Millares 3 5 2 2 3" xfId="2007" xr:uid="{E89A81CD-4848-4DD2-A155-43924FDEF12F}"/>
    <cellStyle name="Millares 3 5 2 3" xfId="1047" xr:uid="{33FEE73E-1CCE-48B3-804D-913CFD2AC828}"/>
    <cellStyle name="Millares 3 5 2 4" xfId="1687" xr:uid="{3ABB72F2-75DF-40B5-B777-8A7FAA9D58AE}"/>
    <cellStyle name="Millares 3 5 3" xfId="528" xr:uid="{00000000-0005-0000-0000-0000CD010000}"/>
    <cellStyle name="Millares 3 5 3 2" xfId="1207" xr:uid="{0736EEDB-832D-474D-B4AC-CC27EC752B31}"/>
    <cellStyle name="Millares 3 5 3 3" xfId="1847" xr:uid="{AD6FFBEE-7FB2-4AF7-8A97-25FBC34F219C}"/>
    <cellStyle name="Millares 3 5 4" xfId="887" xr:uid="{E60CCAE6-A335-48ED-8385-EDE7B83561EB}"/>
    <cellStyle name="Millares 3 5 5" xfId="1527" xr:uid="{8CE06DC2-3501-46B7-9D09-3C43594A0CB9}"/>
    <cellStyle name="Millares 3 6" xfId="201" xr:uid="{00000000-0005-0000-0000-0000CE010000}"/>
    <cellStyle name="Millares 3 6 2" xfId="568" xr:uid="{00000000-0005-0000-0000-0000CF010000}"/>
    <cellStyle name="Millares 3 6 2 2" xfId="1239" xr:uid="{D3DE2C1D-EE80-4A50-A006-B5C873815E1D}"/>
    <cellStyle name="Millares 3 6 2 3" xfId="1879" xr:uid="{CE5C4A6C-0BD5-4DC2-BE73-3B7D589028F9}"/>
    <cellStyle name="Millares 3 6 3" xfId="919" xr:uid="{37B0E2E4-ACDD-479F-80C9-72F8A4C17BCB}"/>
    <cellStyle name="Millares 3 6 4" xfId="1559" xr:uid="{17D2FB49-AB17-4A59-AE6C-FAAFD8F53481}"/>
    <cellStyle name="Millares 3 7" xfId="388" xr:uid="{00000000-0005-0000-0000-0000D0010000}"/>
    <cellStyle name="Millares 3 7 2" xfId="1079" xr:uid="{4906225C-25A5-41ED-8A0B-BE2B8F022C9A}"/>
    <cellStyle name="Millares 3 7 3" xfId="1719" xr:uid="{181E3B1D-8422-4614-9DCB-FB4F0289FB87}"/>
    <cellStyle name="Millares 3 8" xfId="759" xr:uid="{964496B9-6115-4654-99D3-DE51EF167BAC}"/>
    <cellStyle name="Millares 3 9" xfId="1399" xr:uid="{ABBE7190-C7B5-48D4-B92A-B46168595D13}"/>
    <cellStyle name="Millares 30" xfId="45" xr:uid="{00000000-0005-0000-0000-0000D1010000}"/>
    <cellStyle name="Millares 30 2" xfId="80" xr:uid="{00000000-0005-0000-0000-0000D2010000}"/>
    <cellStyle name="Millares 30 2 2" xfId="261" xr:uid="{00000000-0005-0000-0000-0000D3010000}"/>
    <cellStyle name="Millares 30 2 2 2" xfId="628" xr:uid="{00000000-0005-0000-0000-0000D4010000}"/>
    <cellStyle name="Millares 30 2 2 2 2" xfId="1296" xr:uid="{00216AE9-3F0F-4A22-A11C-5302D157D56F}"/>
    <cellStyle name="Millares 30 2 2 2 3" xfId="1936" xr:uid="{3FBE1AD1-137F-4C8E-BE7B-E48F4AF3ED49}"/>
    <cellStyle name="Millares 30 2 2 3" xfId="976" xr:uid="{05C2AC1C-9581-4705-A130-A62AD26BEFFD}"/>
    <cellStyle name="Millares 30 2 2 4" xfId="1616" xr:uid="{D69427C5-2897-4121-9DAB-A0A77AF2F021}"/>
    <cellStyle name="Millares 30 2 3" xfId="448" xr:uid="{00000000-0005-0000-0000-0000D5010000}"/>
    <cellStyle name="Millares 30 2 3 2" xfId="1136" xr:uid="{512F0DF7-09B5-450E-BFA7-459821E12FBA}"/>
    <cellStyle name="Millares 30 2 3 3" xfId="1776" xr:uid="{D850EEF0-8EB1-4AC4-87E6-5549D5DAB864}"/>
    <cellStyle name="Millares 30 2 4" xfId="816" xr:uid="{0F35A970-E563-4FD9-B72B-1AD14278366D}"/>
    <cellStyle name="Millares 30 2 5" xfId="1456" xr:uid="{58B2576E-CF1B-465E-9912-C7A09048A3C4}"/>
    <cellStyle name="Millares 30 3" xfId="115" xr:uid="{00000000-0005-0000-0000-0000D6010000}"/>
    <cellStyle name="Millares 30 3 2" xfId="296" xr:uid="{00000000-0005-0000-0000-0000D7010000}"/>
    <cellStyle name="Millares 30 3 2 2" xfId="663" xr:uid="{00000000-0005-0000-0000-0000D8010000}"/>
    <cellStyle name="Millares 30 3 2 2 2" xfId="1328" xr:uid="{D9B35417-CE36-4217-8B31-7462CFB2A404}"/>
    <cellStyle name="Millares 30 3 2 2 3" xfId="1968" xr:uid="{3E682E7C-81E7-4362-9C98-6D0A44846451}"/>
    <cellStyle name="Millares 30 3 2 3" xfId="1008" xr:uid="{2AF81107-2508-42D3-B920-666C7B51826B}"/>
    <cellStyle name="Millares 30 3 2 4" xfId="1648" xr:uid="{1BAD9067-9C24-4168-946C-C7AC64D57C27}"/>
    <cellStyle name="Millares 30 3 3" xfId="483" xr:uid="{00000000-0005-0000-0000-0000D9010000}"/>
    <cellStyle name="Millares 30 3 3 2" xfId="1168" xr:uid="{8F1F6872-019A-44DE-A8BE-E7A1089BAC5A}"/>
    <cellStyle name="Millares 30 3 3 3" xfId="1808" xr:uid="{E19AD1AA-1CDD-4606-A165-29FD80A6C4AA}"/>
    <cellStyle name="Millares 30 3 4" xfId="848" xr:uid="{BA294CC3-D218-4D12-8A0E-B2A52948301E}"/>
    <cellStyle name="Millares 30 3 5" xfId="1488" xr:uid="{3BB88575-E157-4183-9EA4-01F7AF34A6E4}"/>
    <cellStyle name="Millares 30 4" xfId="150" xr:uid="{00000000-0005-0000-0000-0000DA010000}"/>
    <cellStyle name="Millares 30 4 2" xfId="331" xr:uid="{00000000-0005-0000-0000-0000DB010000}"/>
    <cellStyle name="Millares 30 4 2 2" xfId="698" xr:uid="{00000000-0005-0000-0000-0000DC010000}"/>
    <cellStyle name="Millares 30 4 2 2 2" xfId="1360" xr:uid="{3FE551D3-BAE3-46C6-94DE-ED49D3799BE4}"/>
    <cellStyle name="Millares 30 4 2 2 3" xfId="2000" xr:uid="{99477D26-46FD-41DA-94BE-A4D76FAF18EC}"/>
    <cellStyle name="Millares 30 4 2 3" xfId="1040" xr:uid="{EF74FD77-CEF6-4C6E-83BC-C054FD7531BD}"/>
    <cellStyle name="Millares 30 4 2 4" xfId="1680" xr:uid="{DFA703CC-7179-402F-A3AB-A8C73B2A27B9}"/>
    <cellStyle name="Millares 30 4 3" xfId="518" xr:uid="{00000000-0005-0000-0000-0000DD010000}"/>
    <cellStyle name="Millares 30 4 3 2" xfId="1200" xr:uid="{307BC9E9-14B4-40B0-90BD-07EFAC352B5C}"/>
    <cellStyle name="Millares 30 4 3 3" xfId="1840" xr:uid="{83BA9FA7-2C85-424D-9B6B-4114DF697F1F}"/>
    <cellStyle name="Millares 30 4 4" xfId="880" xr:uid="{DA7C3C8A-F463-4C2B-B612-55EBBECEFC3A}"/>
    <cellStyle name="Millares 30 4 5" xfId="1520" xr:uid="{993ADC39-04A1-4FBA-BEA0-F763A9458142}"/>
    <cellStyle name="Millares 30 5" xfId="186" xr:uid="{00000000-0005-0000-0000-0000DE010000}"/>
    <cellStyle name="Millares 30 5 2" xfId="366" xr:uid="{00000000-0005-0000-0000-0000DF010000}"/>
    <cellStyle name="Millares 30 5 2 2" xfId="733" xr:uid="{00000000-0005-0000-0000-0000E0010000}"/>
    <cellStyle name="Millares 30 5 2 2 2" xfId="1392" xr:uid="{D997D797-7F40-4528-9785-D8717A4D51DF}"/>
    <cellStyle name="Millares 30 5 2 2 3" xfId="2032" xr:uid="{2B99B5D4-1995-4261-A262-87240538A581}"/>
    <cellStyle name="Millares 30 5 2 3" xfId="1072" xr:uid="{CCF06E86-7D16-4445-BAFD-7E086F77F03B}"/>
    <cellStyle name="Millares 30 5 2 4" xfId="1712" xr:uid="{B6137958-6DFD-4798-9D59-D638AA53B462}"/>
    <cellStyle name="Millares 30 5 3" xfId="553" xr:uid="{00000000-0005-0000-0000-0000E1010000}"/>
    <cellStyle name="Millares 30 5 3 2" xfId="1232" xr:uid="{1D4F5DC2-92BC-417D-96AB-068CA1B3ADBB}"/>
    <cellStyle name="Millares 30 5 3 3" xfId="1872" xr:uid="{193A5268-0E88-4853-9949-34FFD8C640CE}"/>
    <cellStyle name="Millares 30 5 4" xfId="912" xr:uid="{DBAD4CD1-5C36-4448-9AFF-3CE6BF870FD9}"/>
    <cellStyle name="Millares 30 5 5" xfId="1552" xr:uid="{5BBCA019-DA12-4EB5-A774-807B691B66C2}"/>
    <cellStyle name="Millares 30 6" xfId="226" xr:uid="{00000000-0005-0000-0000-0000E2010000}"/>
    <cellStyle name="Millares 30 6 2" xfId="593" xr:uid="{00000000-0005-0000-0000-0000E3010000}"/>
    <cellStyle name="Millares 30 6 2 2" xfId="1264" xr:uid="{5EAB31DE-C5A1-4C9C-9D0E-9E919B30EE63}"/>
    <cellStyle name="Millares 30 6 2 3" xfId="1904" xr:uid="{63345633-347F-47EA-BF22-F6878DC75B18}"/>
    <cellStyle name="Millares 30 6 3" xfId="944" xr:uid="{849CC6F1-508F-419E-81E3-3A9F5DACAA09}"/>
    <cellStyle name="Millares 30 6 4" xfId="1584" xr:uid="{B6E00A1C-8FCB-4215-9754-E77A331C0480}"/>
    <cellStyle name="Millares 30 7" xfId="413" xr:uid="{00000000-0005-0000-0000-0000E4010000}"/>
    <cellStyle name="Millares 30 7 2" xfId="1104" xr:uid="{5F26B9EA-9C06-456B-B779-372FD2D71AC4}"/>
    <cellStyle name="Millares 30 7 3" xfId="1744" xr:uid="{017BBA31-785C-4749-9872-28F8667D34D9}"/>
    <cellStyle name="Millares 30 8" xfId="784" xr:uid="{B5A2F91E-AD31-48F4-886A-C7F5C2F86FC4}"/>
    <cellStyle name="Millares 30 9" xfId="1424" xr:uid="{C95B06DD-47FC-479F-AFCB-17FB1B0BEE3F}"/>
    <cellStyle name="Millares 31" xfId="46" xr:uid="{00000000-0005-0000-0000-0000E5010000}"/>
    <cellStyle name="Millares 31 2" xfId="81" xr:uid="{00000000-0005-0000-0000-0000E6010000}"/>
    <cellStyle name="Millares 31 2 2" xfId="262" xr:uid="{00000000-0005-0000-0000-0000E7010000}"/>
    <cellStyle name="Millares 31 2 2 2" xfId="629" xr:uid="{00000000-0005-0000-0000-0000E8010000}"/>
    <cellStyle name="Millares 31 2 2 2 2" xfId="1297" xr:uid="{F12DC24F-9347-4F79-A4CD-5C07A68A0AC2}"/>
    <cellStyle name="Millares 31 2 2 2 3" xfId="1937" xr:uid="{B97D0E69-7708-49D2-BDAB-80F2D9438E88}"/>
    <cellStyle name="Millares 31 2 2 3" xfId="977" xr:uid="{DECB0523-B33A-4C0B-86C0-415502F5CEFF}"/>
    <cellStyle name="Millares 31 2 2 4" xfId="1617" xr:uid="{C1DE1558-8F1A-4FA9-8613-4F95E096EFD1}"/>
    <cellStyle name="Millares 31 2 3" xfId="449" xr:uid="{00000000-0005-0000-0000-0000E9010000}"/>
    <cellStyle name="Millares 31 2 3 2" xfId="1137" xr:uid="{52D2198B-CDB2-477F-BD97-CEB1230CEB8B}"/>
    <cellStyle name="Millares 31 2 3 3" xfId="1777" xr:uid="{8E0EB269-8546-4A9E-8641-401A80972254}"/>
    <cellStyle name="Millares 31 2 4" xfId="817" xr:uid="{2B84BF68-F3D1-4EB7-B58C-C319AE20B246}"/>
    <cellStyle name="Millares 31 2 5" xfId="1457" xr:uid="{F7E6B5EE-EE51-4960-B797-704D58E4EAD3}"/>
    <cellStyle name="Millares 31 3" xfId="116" xr:uid="{00000000-0005-0000-0000-0000EA010000}"/>
    <cellStyle name="Millares 31 3 2" xfId="297" xr:uid="{00000000-0005-0000-0000-0000EB010000}"/>
    <cellStyle name="Millares 31 3 2 2" xfId="664" xr:uid="{00000000-0005-0000-0000-0000EC010000}"/>
    <cellStyle name="Millares 31 3 2 2 2" xfId="1329" xr:uid="{A471FDC6-D3FA-4B64-95DB-773F6CFFF005}"/>
    <cellStyle name="Millares 31 3 2 2 3" xfId="1969" xr:uid="{AE217048-6728-4BF1-B779-B91157CA11AC}"/>
    <cellStyle name="Millares 31 3 2 3" xfId="1009" xr:uid="{EEA93A26-752C-4958-B5A8-B1D1846F1163}"/>
    <cellStyle name="Millares 31 3 2 4" xfId="1649" xr:uid="{F713EFB0-BBA6-4850-BC40-AAA6D0F788B5}"/>
    <cellStyle name="Millares 31 3 3" xfId="484" xr:uid="{00000000-0005-0000-0000-0000ED010000}"/>
    <cellStyle name="Millares 31 3 3 2" xfId="1169" xr:uid="{E73DA24B-BDBF-4B82-BA5D-ABAA22DBAA7C}"/>
    <cellStyle name="Millares 31 3 3 3" xfId="1809" xr:uid="{A54B9FD0-6DE3-495A-84DA-AAFF06664CC4}"/>
    <cellStyle name="Millares 31 3 4" xfId="849" xr:uid="{9C2E33C0-A9FC-4F8F-8EB0-B54B6F5B3093}"/>
    <cellStyle name="Millares 31 3 5" xfId="1489" xr:uid="{3EBBFFC0-ECBA-432C-AB9F-307B96013B23}"/>
    <cellStyle name="Millares 31 4" xfId="151" xr:uid="{00000000-0005-0000-0000-0000EE010000}"/>
    <cellStyle name="Millares 31 4 2" xfId="332" xr:uid="{00000000-0005-0000-0000-0000EF010000}"/>
    <cellStyle name="Millares 31 4 2 2" xfId="699" xr:uid="{00000000-0005-0000-0000-0000F0010000}"/>
    <cellStyle name="Millares 31 4 2 2 2" xfId="1361" xr:uid="{617CFAA0-60EC-4554-B51E-18495CC478FB}"/>
    <cellStyle name="Millares 31 4 2 2 3" xfId="2001" xr:uid="{C3916906-1546-4515-96EC-37D09B267FDF}"/>
    <cellStyle name="Millares 31 4 2 3" xfId="1041" xr:uid="{6401B42E-1103-44FB-BC69-13797AA4AED1}"/>
    <cellStyle name="Millares 31 4 2 4" xfId="1681" xr:uid="{15E336DF-185B-4AF2-A1B7-DB15D1D14C95}"/>
    <cellStyle name="Millares 31 4 3" xfId="519" xr:uid="{00000000-0005-0000-0000-0000F1010000}"/>
    <cellStyle name="Millares 31 4 3 2" xfId="1201" xr:uid="{4A793F85-1ABF-4F10-A232-7D6BB437F655}"/>
    <cellStyle name="Millares 31 4 3 3" xfId="1841" xr:uid="{3E493DEA-B99C-49BF-84A2-A6AF8603278F}"/>
    <cellStyle name="Millares 31 4 4" xfId="881" xr:uid="{F1C57C4F-84E8-4B9B-9CD9-AF3FDCEE7EC8}"/>
    <cellStyle name="Millares 31 4 5" xfId="1521" xr:uid="{155677DA-71C5-4540-92C6-8E4D5CE6F936}"/>
    <cellStyle name="Millares 31 5" xfId="187" xr:uid="{00000000-0005-0000-0000-0000F2010000}"/>
    <cellStyle name="Millares 31 5 2" xfId="367" xr:uid="{00000000-0005-0000-0000-0000F3010000}"/>
    <cellStyle name="Millares 31 5 2 2" xfId="734" xr:uid="{00000000-0005-0000-0000-0000F4010000}"/>
    <cellStyle name="Millares 31 5 2 2 2" xfId="1393" xr:uid="{689D7824-A907-4DCF-AC20-04EC92D6A9B6}"/>
    <cellStyle name="Millares 31 5 2 2 3" xfId="2033" xr:uid="{119DF573-4DC9-42D8-9234-B72640BF320F}"/>
    <cellStyle name="Millares 31 5 2 3" xfId="1073" xr:uid="{E64F317B-A963-497D-B135-B9A5E25C98D7}"/>
    <cellStyle name="Millares 31 5 2 4" xfId="1713" xr:uid="{D43D7F16-06A2-4DDA-B293-D2AA8C55CE37}"/>
    <cellStyle name="Millares 31 5 3" xfId="554" xr:uid="{00000000-0005-0000-0000-0000F5010000}"/>
    <cellStyle name="Millares 31 5 3 2" xfId="1233" xr:uid="{1F250790-D678-450D-93AF-AE8952C99495}"/>
    <cellStyle name="Millares 31 5 3 3" xfId="1873" xr:uid="{CE8D5D33-6EAC-46F9-9534-C1C1ED0237C8}"/>
    <cellStyle name="Millares 31 5 4" xfId="913" xr:uid="{E7404D7A-3BA8-48CA-BAF3-24C8689B1C45}"/>
    <cellStyle name="Millares 31 5 5" xfId="1553" xr:uid="{E5A94304-BA77-495D-85D2-94AEBD6A316E}"/>
    <cellStyle name="Millares 31 6" xfId="227" xr:uid="{00000000-0005-0000-0000-0000F6010000}"/>
    <cellStyle name="Millares 31 6 2" xfId="594" xr:uid="{00000000-0005-0000-0000-0000F7010000}"/>
    <cellStyle name="Millares 31 6 2 2" xfId="1265" xr:uid="{7F071636-F8E7-405B-82C9-FB7998C16D7E}"/>
    <cellStyle name="Millares 31 6 2 3" xfId="1905" xr:uid="{2B6BA4C1-D2DD-49F2-8FAD-BCA09FCA0B6F}"/>
    <cellStyle name="Millares 31 6 3" xfId="945" xr:uid="{4A1A42EA-7F09-435F-88A8-950D9BA4AACD}"/>
    <cellStyle name="Millares 31 6 4" xfId="1585" xr:uid="{3E77827F-B0C9-4EA6-A260-ACD28AEE17FC}"/>
    <cellStyle name="Millares 31 7" xfId="414" xr:uid="{00000000-0005-0000-0000-0000F8010000}"/>
    <cellStyle name="Millares 31 7 2" xfId="1105" xr:uid="{6D7B32DB-56C3-4A38-AD31-B4EEF7DCE6C5}"/>
    <cellStyle name="Millares 31 7 3" xfId="1745" xr:uid="{4CA70AF4-477D-4316-A466-F4754A50C1D9}"/>
    <cellStyle name="Millares 31 8" xfId="785" xr:uid="{A0D77D33-F64E-4240-A627-312105F9AF5D}"/>
    <cellStyle name="Millares 31 9" xfId="1425" xr:uid="{0EDDDD19-882B-4BB6-8775-FAA64A67F78F}"/>
    <cellStyle name="Millares 32" xfId="47" xr:uid="{00000000-0005-0000-0000-0000F9010000}"/>
    <cellStyle name="Millares 32 2" xfId="82" xr:uid="{00000000-0005-0000-0000-0000FA010000}"/>
    <cellStyle name="Millares 32 2 2" xfId="263" xr:uid="{00000000-0005-0000-0000-0000FB010000}"/>
    <cellStyle name="Millares 32 2 2 2" xfId="630" xr:uid="{00000000-0005-0000-0000-0000FC010000}"/>
    <cellStyle name="Millares 32 2 2 2 2" xfId="1298" xr:uid="{8225D4EE-59B9-4CD6-9405-A94CC4F586A7}"/>
    <cellStyle name="Millares 32 2 2 2 3" xfId="1938" xr:uid="{F2769393-A1C0-4760-945F-131FB2B4270E}"/>
    <cellStyle name="Millares 32 2 2 3" xfId="978" xr:uid="{4D32D1B3-4700-42F5-AE52-84D3A4A9E168}"/>
    <cellStyle name="Millares 32 2 2 4" xfId="1618" xr:uid="{CE3D3BF5-7C20-4C5A-8DA8-C0783BF92E46}"/>
    <cellStyle name="Millares 32 2 3" xfId="450" xr:uid="{00000000-0005-0000-0000-0000FD010000}"/>
    <cellStyle name="Millares 32 2 3 2" xfId="1138" xr:uid="{C8CD931E-1A99-4EF5-A747-E6F02F61F901}"/>
    <cellStyle name="Millares 32 2 3 3" xfId="1778" xr:uid="{4A10EE1B-D945-442B-8A96-2C4955F8DDC7}"/>
    <cellStyle name="Millares 32 2 4" xfId="818" xr:uid="{B492E524-D626-41F1-A420-DE70B7CAC29F}"/>
    <cellStyle name="Millares 32 2 5" xfId="1458" xr:uid="{A5C27B7A-C5F6-47D8-B954-E7F565358EA3}"/>
    <cellStyle name="Millares 32 3" xfId="117" xr:uid="{00000000-0005-0000-0000-0000FE010000}"/>
    <cellStyle name="Millares 32 3 2" xfId="298" xr:uid="{00000000-0005-0000-0000-0000FF010000}"/>
    <cellStyle name="Millares 32 3 2 2" xfId="665" xr:uid="{00000000-0005-0000-0000-000000020000}"/>
    <cellStyle name="Millares 32 3 2 2 2" xfId="1330" xr:uid="{AE3DC982-2A08-453B-92B1-6CDF03E29256}"/>
    <cellStyle name="Millares 32 3 2 2 3" xfId="1970" xr:uid="{75974335-A8B3-48E7-B537-76A1FC452329}"/>
    <cellStyle name="Millares 32 3 2 3" xfId="1010" xr:uid="{9A03999C-340E-4A33-AB8F-37D4E747A90E}"/>
    <cellStyle name="Millares 32 3 2 4" xfId="1650" xr:uid="{F7F50505-91E0-4748-8C99-1DC6F9DDDD43}"/>
    <cellStyle name="Millares 32 3 3" xfId="485" xr:uid="{00000000-0005-0000-0000-000001020000}"/>
    <cellStyle name="Millares 32 3 3 2" xfId="1170" xr:uid="{48E549EC-01AB-4E2B-8E4E-01261E962BA9}"/>
    <cellStyle name="Millares 32 3 3 3" xfId="1810" xr:uid="{EA63AACC-5AA7-444C-8D52-3C5BCEC52806}"/>
    <cellStyle name="Millares 32 3 4" xfId="850" xr:uid="{B2947478-785B-4CB0-A6AC-57808EBBCC9A}"/>
    <cellStyle name="Millares 32 3 5" xfId="1490" xr:uid="{BFC78CF7-3446-4B64-AFE4-53F3C98B64E9}"/>
    <cellStyle name="Millares 32 4" xfId="152" xr:uid="{00000000-0005-0000-0000-000002020000}"/>
    <cellStyle name="Millares 32 4 2" xfId="333" xr:uid="{00000000-0005-0000-0000-000003020000}"/>
    <cellStyle name="Millares 32 4 2 2" xfId="700" xr:uid="{00000000-0005-0000-0000-000004020000}"/>
    <cellStyle name="Millares 32 4 2 2 2" xfId="1362" xr:uid="{CE9B28E5-BFB0-479F-9A90-BFCBE8F4A6D8}"/>
    <cellStyle name="Millares 32 4 2 2 3" xfId="2002" xr:uid="{8B37FCFE-5309-48F5-BE36-FBE1F71B7244}"/>
    <cellStyle name="Millares 32 4 2 3" xfId="1042" xr:uid="{6085BC87-DC2E-4166-84FC-54428F7BBEC2}"/>
    <cellStyle name="Millares 32 4 2 4" xfId="1682" xr:uid="{751407AC-E313-4F26-8C74-C48DF4BFB620}"/>
    <cellStyle name="Millares 32 4 3" xfId="520" xr:uid="{00000000-0005-0000-0000-000005020000}"/>
    <cellStyle name="Millares 32 4 3 2" xfId="1202" xr:uid="{970E24BB-9C8A-476C-A206-2B463B48CD92}"/>
    <cellStyle name="Millares 32 4 3 3" xfId="1842" xr:uid="{FD22678B-7362-4755-9FEE-45E4E4659BDC}"/>
    <cellStyle name="Millares 32 4 4" xfId="882" xr:uid="{FC619508-2032-473F-B3CE-8E48F82ACD0A}"/>
    <cellStyle name="Millares 32 4 5" xfId="1522" xr:uid="{ED0FB761-EB4A-409D-9A74-3C04045446EE}"/>
    <cellStyle name="Millares 32 5" xfId="188" xr:uid="{00000000-0005-0000-0000-000006020000}"/>
    <cellStyle name="Millares 32 5 2" xfId="368" xr:uid="{00000000-0005-0000-0000-000007020000}"/>
    <cellStyle name="Millares 32 5 2 2" xfId="735" xr:uid="{00000000-0005-0000-0000-000008020000}"/>
    <cellStyle name="Millares 32 5 2 2 2" xfId="1394" xr:uid="{945DBE59-F60A-4FCB-ABC0-92BA057FC1AB}"/>
    <cellStyle name="Millares 32 5 2 2 3" xfId="2034" xr:uid="{9F9A65ED-7DBC-4A28-A324-DFD16F04B60E}"/>
    <cellStyle name="Millares 32 5 2 3" xfId="1074" xr:uid="{C83109AF-5C15-4A18-A104-7DDD274D2E81}"/>
    <cellStyle name="Millares 32 5 2 4" xfId="1714" xr:uid="{75D54C46-1B3B-423F-9FA7-1CB9E2C61E7A}"/>
    <cellStyle name="Millares 32 5 3" xfId="555" xr:uid="{00000000-0005-0000-0000-000009020000}"/>
    <cellStyle name="Millares 32 5 3 2" xfId="1234" xr:uid="{36FA87F9-8D36-4F24-9555-4FB92DD118CA}"/>
    <cellStyle name="Millares 32 5 3 3" xfId="1874" xr:uid="{E927F955-A280-4960-9075-A2B271B50292}"/>
    <cellStyle name="Millares 32 5 4" xfId="914" xr:uid="{7712CDCB-8BF7-4C77-841A-E607B6C24847}"/>
    <cellStyle name="Millares 32 5 5" xfId="1554" xr:uid="{8622B958-1806-44EE-A2C1-AD9D5BF69820}"/>
    <cellStyle name="Millares 32 6" xfId="228" xr:uid="{00000000-0005-0000-0000-00000A020000}"/>
    <cellStyle name="Millares 32 6 2" xfId="595" xr:uid="{00000000-0005-0000-0000-00000B020000}"/>
    <cellStyle name="Millares 32 6 2 2" xfId="1266" xr:uid="{69CCC8B6-F5E6-48A9-82E5-D4BF7DDF07D5}"/>
    <cellStyle name="Millares 32 6 2 3" xfId="1906" xr:uid="{4343932D-3A17-407D-B79E-F80E27BC7FE1}"/>
    <cellStyle name="Millares 32 6 3" xfId="946" xr:uid="{3E4F14D2-1253-4644-9468-E6E97EA50DFF}"/>
    <cellStyle name="Millares 32 6 4" xfId="1586" xr:uid="{675DB68A-7BAE-4F84-B346-50A586303D92}"/>
    <cellStyle name="Millares 32 7" xfId="415" xr:uid="{00000000-0005-0000-0000-00000C020000}"/>
    <cellStyle name="Millares 32 7 2" xfId="1106" xr:uid="{F488D17E-68B1-40F3-8C5B-8F7752C084A0}"/>
    <cellStyle name="Millares 32 7 3" xfId="1746" xr:uid="{211C4DB3-179E-4746-AD70-B88CFF044326}"/>
    <cellStyle name="Millares 32 8" xfId="786" xr:uid="{D0DAFE02-F085-4E22-910B-FA398DE843AA}"/>
    <cellStyle name="Millares 32 9" xfId="1426" xr:uid="{BFA8645A-0D8B-4B99-8E46-3940C3CEA496}"/>
    <cellStyle name="Millares 4" xfId="22" xr:uid="{00000000-0005-0000-0000-00000D020000}"/>
    <cellStyle name="Millares 4 2" xfId="57" xr:uid="{00000000-0005-0000-0000-00000E020000}"/>
    <cellStyle name="Millares 4 2 2" xfId="238" xr:uid="{00000000-0005-0000-0000-00000F020000}"/>
    <cellStyle name="Millares 4 2 2 2" xfId="605" xr:uid="{00000000-0005-0000-0000-000010020000}"/>
    <cellStyle name="Millares 4 2 2 2 2" xfId="1273" xr:uid="{C9C6899F-321E-49DB-88A9-B14C6274299A}"/>
    <cellStyle name="Millares 4 2 2 2 3" xfId="1913" xr:uid="{07446D2C-841A-4FFB-B486-EB261966659C}"/>
    <cellStyle name="Millares 4 2 2 3" xfId="953" xr:uid="{96FE22F8-AB69-4F2D-A6C8-BA00A47A947E}"/>
    <cellStyle name="Millares 4 2 2 4" xfId="1593" xr:uid="{2076C85B-32AA-49A3-8CA6-DE484DA5C0DF}"/>
    <cellStyle name="Millares 4 2 3" xfId="425" xr:uid="{00000000-0005-0000-0000-000011020000}"/>
    <cellStyle name="Millares 4 2 3 2" xfId="1113" xr:uid="{67321448-5FBE-4F2E-B86F-4BC96FF950F9}"/>
    <cellStyle name="Millares 4 2 3 3" xfId="1753" xr:uid="{2790D9FE-28C6-45E7-B47D-9AC264B43A49}"/>
    <cellStyle name="Millares 4 2 4" xfId="793" xr:uid="{64A44322-7EDA-4458-A2B4-537E2DE20E64}"/>
    <cellStyle name="Millares 4 2 5" xfId="1433" xr:uid="{2DE870BB-7089-41FD-8433-E699069B418A}"/>
    <cellStyle name="Millares 4 3" xfId="92" xr:uid="{00000000-0005-0000-0000-000012020000}"/>
    <cellStyle name="Millares 4 3 2" xfId="273" xr:uid="{00000000-0005-0000-0000-000013020000}"/>
    <cellStyle name="Millares 4 3 2 2" xfId="640" xr:uid="{00000000-0005-0000-0000-000014020000}"/>
    <cellStyle name="Millares 4 3 2 2 2" xfId="1305" xr:uid="{BB992D66-B341-4A18-91AE-107A2662854C}"/>
    <cellStyle name="Millares 4 3 2 2 3" xfId="1945" xr:uid="{C49C5EFD-1E5D-4907-B5AE-4C08BD6F45EB}"/>
    <cellStyle name="Millares 4 3 2 3" xfId="985" xr:uid="{6B9EBBEE-780F-4C9C-9214-7CC8064CAB5A}"/>
    <cellStyle name="Millares 4 3 2 4" xfId="1625" xr:uid="{6BC42DE0-22B2-4C72-9147-A3E889BD1FB5}"/>
    <cellStyle name="Millares 4 3 3" xfId="460" xr:uid="{00000000-0005-0000-0000-000015020000}"/>
    <cellStyle name="Millares 4 3 3 2" xfId="1145" xr:uid="{4679E8BD-5793-4CEB-93C6-41373043576C}"/>
    <cellStyle name="Millares 4 3 3 3" xfId="1785" xr:uid="{82A92B3A-9A74-47F3-897C-7865FA334A06}"/>
    <cellStyle name="Millares 4 3 4" xfId="825" xr:uid="{46CF2A1E-6407-4FF8-943A-C6E7A44C5D39}"/>
    <cellStyle name="Millares 4 3 5" xfId="1465" xr:uid="{E1CBE2F4-A775-4E5C-9D76-1B59FF7E5A72}"/>
    <cellStyle name="Millares 4 4" xfId="127" xr:uid="{00000000-0005-0000-0000-000016020000}"/>
    <cellStyle name="Millares 4 4 2" xfId="308" xr:uid="{00000000-0005-0000-0000-000017020000}"/>
    <cellStyle name="Millares 4 4 2 2" xfId="675" xr:uid="{00000000-0005-0000-0000-000018020000}"/>
    <cellStyle name="Millares 4 4 2 2 2" xfId="1337" xr:uid="{B58A2D06-8D6D-4BD6-8EA1-7E250B7B4243}"/>
    <cellStyle name="Millares 4 4 2 2 3" xfId="1977" xr:uid="{EA279473-2844-4216-A51D-8EC542E9D813}"/>
    <cellStyle name="Millares 4 4 2 3" xfId="1017" xr:uid="{580C980A-562D-43BE-A371-52BD68114A92}"/>
    <cellStyle name="Millares 4 4 2 4" xfId="1657" xr:uid="{BD0705A9-A417-42FD-A4BD-AF6423E63FE2}"/>
    <cellStyle name="Millares 4 4 3" xfId="495" xr:uid="{00000000-0005-0000-0000-000019020000}"/>
    <cellStyle name="Millares 4 4 3 2" xfId="1177" xr:uid="{AFA707FF-67C1-45D8-9377-2C679CFF0C49}"/>
    <cellStyle name="Millares 4 4 3 3" xfId="1817" xr:uid="{3F8138CF-1C31-49B8-99FE-6AD9CA776DF3}"/>
    <cellStyle name="Millares 4 4 4" xfId="857" xr:uid="{0FD74770-71A8-421B-BDB1-ACD2AD8C665C}"/>
    <cellStyle name="Millares 4 4 5" xfId="1497" xr:uid="{3B4FD0AF-7612-4C3A-8E64-4F13D690AC32}"/>
    <cellStyle name="Millares 4 5" xfId="163" xr:uid="{00000000-0005-0000-0000-00001A020000}"/>
    <cellStyle name="Millares 4 5 2" xfId="343" xr:uid="{00000000-0005-0000-0000-00001B020000}"/>
    <cellStyle name="Millares 4 5 2 2" xfId="710" xr:uid="{00000000-0005-0000-0000-00001C020000}"/>
    <cellStyle name="Millares 4 5 2 2 2" xfId="1369" xr:uid="{77146747-18A0-4928-97B6-9960B463BD6E}"/>
    <cellStyle name="Millares 4 5 2 2 3" xfId="2009" xr:uid="{789B79B3-2D87-4F68-A8DB-15493078DD91}"/>
    <cellStyle name="Millares 4 5 2 3" xfId="1049" xr:uid="{4768177C-ACBD-436C-8DE6-3ED88E36D994}"/>
    <cellStyle name="Millares 4 5 2 4" xfId="1689" xr:uid="{A34C061E-3A20-4294-9167-E4B2564FA180}"/>
    <cellStyle name="Millares 4 5 3" xfId="530" xr:uid="{00000000-0005-0000-0000-00001D020000}"/>
    <cellStyle name="Millares 4 5 3 2" xfId="1209" xr:uid="{94AEA69E-0E61-4BFE-86F1-032B77C1EF1B}"/>
    <cellStyle name="Millares 4 5 3 3" xfId="1849" xr:uid="{62066320-FB94-44FB-87E9-77395EC33F3D}"/>
    <cellStyle name="Millares 4 5 4" xfId="889" xr:uid="{46573DF7-FA99-4E28-97CA-C48C83E973F3}"/>
    <cellStyle name="Millares 4 5 5" xfId="1529" xr:uid="{18ED7CFF-9593-4CDC-985F-F5B9458513B2}"/>
    <cellStyle name="Millares 4 6" xfId="203" xr:uid="{00000000-0005-0000-0000-00001E020000}"/>
    <cellStyle name="Millares 4 6 2" xfId="570" xr:uid="{00000000-0005-0000-0000-00001F020000}"/>
    <cellStyle name="Millares 4 6 2 2" xfId="1241" xr:uid="{1D935CB2-8D21-4FA7-BF8D-EDE7E626FA9C}"/>
    <cellStyle name="Millares 4 6 2 3" xfId="1881" xr:uid="{C09D58BD-C4F7-41AD-A0E2-4602DC74EAE6}"/>
    <cellStyle name="Millares 4 6 3" xfId="921" xr:uid="{089956B8-0C50-4FE3-B6DF-6A05D934C41A}"/>
    <cellStyle name="Millares 4 6 4" xfId="1561" xr:uid="{AEFE159B-CA0D-4F75-A39F-57A81D5A216F}"/>
    <cellStyle name="Millares 4 7" xfId="390" xr:uid="{00000000-0005-0000-0000-000020020000}"/>
    <cellStyle name="Millares 4 7 2" xfId="1081" xr:uid="{118AF807-2531-41C0-BA04-554BDCF6EE92}"/>
    <cellStyle name="Millares 4 7 3" xfId="1721" xr:uid="{8C70BCC1-AADA-4D9B-BE02-9F460C27910A}"/>
    <cellStyle name="Millares 4 8" xfId="761" xr:uid="{1392755A-AC25-4730-8335-9653253AC72D}"/>
    <cellStyle name="Millares 4 9" xfId="1401" xr:uid="{D80333F5-4753-4911-A9FC-798AA853F4CC}"/>
    <cellStyle name="Millares 5" xfId="23" xr:uid="{00000000-0005-0000-0000-000021020000}"/>
    <cellStyle name="Millares 5 2" xfId="58" xr:uid="{00000000-0005-0000-0000-000022020000}"/>
    <cellStyle name="Millares 5 2 2" xfId="239" xr:uid="{00000000-0005-0000-0000-000023020000}"/>
    <cellStyle name="Millares 5 2 2 2" xfId="606" xr:uid="{00000000-0005-0000-0000-000024020000}"/>
    <cellStyle name="Millares 5 2 2 2 2" xfId="1274" xr:uid="{D84A7E88-4BB4-4D8B-A854-08C7155F5930}"/>
    <cellStyle name="Millares 5 2 2 2 3" xfId="1914" xr:uid="{A4E40B1D-17AF-4D3A-A255-8E7CAFB8C5CC}"/>
    <cellStyle name="Millares 5 2 2 3" xfId="954" xr:uid="{1D5831AD-8A60-4052-9C1E-7C7910790D37}"/>
    <cellStyle name="Millares 5 2 2 4" xfId="1594" xr:uid="{1053D365-3B90-4814-84DE-724740393FA5}"/>
    <cellStyle name="Millares 5 2 3" xfId="426" xr:uid="{00000000-0005-0000-0000-000025020000}"/>
    <cellStyle name="Millares 5 2 3 2" xfId="1114" xr:uid="{08E6CE9F-78DC-4354-BAF0-7EF216B64998}"/>
    <cellStyle name="Millares 5 2 3 3" xfId="1754" xr:uid="{EEA49AEC-7343-44E7-8B06-84691D98A864}"/>
    <cellStyle name="Millares 5 2 4" xfId="794" xr:uid="{69E3B6A2-92A7-4F0F-935C-10D6DB732123}"/>
    <cellStyle name="Millares 5 2 5" xfId="1434" xr:uid="{4EF96857-F41F-416F-B2F6-02D6508149CC}"/>
    <cellStyle name="Millares 5 3" xfId="93" xr:uid="{00000000-0005-0000-0000-000026020000}"/>
    <cellStyle name="Millares 5 3 2" xfId="274" xr:uid="{00000000-0005-0000-0000-000027020000}"/>
    <cellStyle name="Millares 5 3 2 2" xfId="641" xr:uid="{00000000-0005-0000-0000-000028020000}"/>
    <cellStyle name="Millares 5 3 2 2 2" xfId="1306" xr:uid="{2A49BD6E-9EB1-4D15-90F6-0BE7BAB39166}"/>
    <cellStyle name="Millares 5 3 2 2 3" xfId="1946" xr:uid="{FFEB4525-18DE-4136-A004-58AE14D6725F}"/>
    <cellStyle name="Millares 5 3 2 3" xfId="986" xr:uid="{0D926470-FA9C-4DE3-BA91-FF2EDC3B9CFA}"/>
    <cellStyle name="Millares 5 3 2 4" xfId="1626" xr:uid="{45DDDFFF-1877-4A05-9D24-EB3A4E0537FA}"/>
    <cellStyle name="Millares 5 3 3" xfId="461" xr:uid="{00000000-0005-0000-0000-000029020000}"/>
    <cellStyle name="Millares 5 3 3 2" xfId="1146" xr:uid="{38C748E3-2E7E-41E6-9460-B9B9B3A873BB}"/>
    <cellStyle name="Millares 5 3 3 3" xfId="1786" xr:uid="{071C51F3-625B-4A7D-A421-A61CF666F38A}"/>
    <cellStyle name="Millares 5 3 4" xfId="826" xr:uid="{A69C859A-EA34-4E89-B07F-4EED13B2FF85}"/>
    <cellStyle name="Millares 5 3 5" xfId="1466" xr:uid="{A7CE6807-C815-4E45-BDC6-4B346EDA6EF8}"/>
    <cellStyle name="Millares 5 4" xfId="128" xr:uid="{00000000-0005-0000-0000-00002A020000}"/>
    <cellStyle name="Millares 5 4 2" xfId="309" xr:uid="{00000000-0005-0000-0000-00002B020000}"/>
    <cellStyle name="Millares 5 4 2 2" xfId="676" xr:uid="{00000000-0005-0000-0000-00002C020000}"/>
    <cellStyle name="Millares 5 4 2 2 2" xfId="1338" xr:uid="{96332A81-42FC-47D4-9306-098BEF20D941}"/>
    <cellStyle name="Millares 5 4 2 2 3" xfId="1978" xr:uid="{B2A346D5-E50D-4644-BD78-3DF71499FF94}"/>
    <cellStyle name="Millares 5 4 2 3" xfId="1018" xr:uid="{C53A9CA1-D5C8-4791-9C29-64AB0037DD5F}"/>
    <cellStyle name="Millares 5 4 2 4" xfId="1658" xr:uid="{BF715F56-849D-4918-A830-0593C40A7A52}"/>
    <cellStyle name="Millares 5 4 3" xfId="496" xr:uid="{00000000-0005-0000-0000-00002D020000}"/>
    <cellStyle name="Millares 5 4 3 2" xfId="1178" xr:uid="{5214AC95-F5A4-4849-85C1-05169CBD5A60}"/>
    <cellStyle name="Millares 5 4 3 3" xfId="1818" xr:uid="{D8B6EEF7-1DBA-4BDC-B18C-EB9940CF3163}"/>
    <cellStyle name="Millares 5 4 4" xfId="858" xr:uid="{C922A176-D178-4796-BB66-EAB2DF9FC752}"/>
    <cellStyle name="Millares 5 4 5" xfId="1498" xr:uid="{2BC38971-5FE2-4B6F-B944-EC7A4A5CCA54}"/>
    <cellStyle name="Millares 5 5" xfId="164" xr:uid="{00000000-0005-0000-0000-00002E020000}"/>
    <cellStyle name="Millares 5 5 2" xfId="344" xr:uid="{00000000-0005-0000-0000-00002F020000}"/>
    <cellStyle name="Millares 5 5 2 2" xfId="711" xr:uid="{00000000-0005-0000-0000-000030020000}"/>
    <cellStyle name="Millares 5 5 2 2 2" xfId="1370" xr:uid="{14859A13-605C-4CF1-97B8-0D7D3BCF9BEB}"/>
    <cellStyle name="Millares 5 5 2 2 3" xfId="2010" xr:uid="{21685EA6-D655-42ED-8932-206ECB4CF023}"/>
    <cellStyle name="Millares 5 5 2 3" xfId="1050" xr:uid="{1E11F87E-9361-4B33-8100-C91B26059B0B}"/>
    <cellStyle name="Millares 5 5 2 4" xfId="1690" xr:uid="{4C51F53C-F8BC-431B-881D-D3C977138F64}"/>
    <cellStyle name="Millares 5 5 3" xfId="531" xr:uid="{00000000-0005-0000-0000-000031020000}"/>
    <cellStyle name="Millares 5 5 3 2" xfId="1210" xr:uid="{C984EF60-6618-4B4E-88FC-5224011A1593}"/>
    <cellStyle name="Millares 5 5 3 3" xfId="1850" xr:uid="{C5232F8D-6C10-4E7D-981F-F050B6AAABB3}"/>
    <cellStyle name="Millares 5 5 4" xfId="890" xr:uid="{E76669B0-DC97-4181-A6D9-934DA064C45C}"/>
    <cellStyle name="Millares 5 5 5" xfId="1530" xr:uid="{E1DF1B35-0790-4E67-B118-214BC2EAB460}"/>
    <cellStyle name="Millares 5 6" xfId="204" xr:uid="{00000000-0005-0000-0000-000032020000}"/>
    <cellStyle name="Millares 5 6 2" xfId="571" xr:uid="{00000000-0005-0000-0000-000033020000}"/>
    <cellStyle name="Millares 5 6 2 2" xfId="1242" xr:uid="{8FD180C3-8073-48A0-9AC8-FB0E772B2BC6}"/>
    <cellStyle name="Millares 5 6 2 3" xfId="1882" xr:uid="{E80D76B9-AABF-447F-8731-5B69D7C39513}"/>
    <cellStyle name="Millares 5 6 3" xfId="922" xr:uid="{BFECF59E-2B9A-41E2-B4CE-C806A96B78DB}"/>
    <cellStyle name="Millares 5 6 4" xfId="1562" xr:uid="{549E8A52-FE8E-4E80-A1B0-EFC5F3E2844E}"/>
    <cellStyle name="Millares 5 7" xfId="391" xr:uid="{00000000-0005-0000-0000-000034020000}"/>
    <cellStyle name="Millares 5 7 2" xfId="1082" xr:uid="{4B98A865-2C4E-45ED-9614-A773C4B5D005}"/>
    <cellStyle name="Millares 5 7 3" xfId="1722" xr:uid="{8D46BE45-55D3-406E-8A98-E1C57798A26C}"/>
    <cellStyle name="Millares 5 8" xfId="762" xr:uid="{DAA964A5-B5FA-4EAC-B10B-C72517829625}"/>
    <cellStyle name="Millares 5 9" xfId="1402" xr:uid="{1F4F0495-8BFD-483C-BB81-E3C58F62BFEE}"/>
    <cellStyle name="Millares 6" xfId="24" xr:uid="{00000000-0005-0000-0000-000035020000}"/>
    <cellStyle name="Millares 6 2" xfId="59" xr:uid="{00000000-0005-0000-0000-000036020000}"/>
    <cellStyle name="Millares 6 2 2" xfId="240" xr:uid="{00000000-0005-0000-0000-000037020000}"/>
    <cellStyle name="Millares 6 2 2 2" xfId="607" xr:uid="{00000000-0005-0000-0000-000038020000}"/>
    <cellStyle name="Millares 6 2 2 2 2" xfId="1275" xr:uid="{874CD0E5-4919-4AFC-A0F3-50CE645FE876}"/>
    <cellStyle name="Millares 6 2 2 2 3" xfId="1915" xr:uid="{A60236FA-0D68-4A6F-A6EC-B4F008BE95A3}"/>
    <cellStyle name="Millares 6 2 2 3" xfId="955" xr:uid="{F535F28A-FC3E-4158-B746-3D119C7D84BD}"/>
    <cellStyle name="Millares 6 2 2 4" xfId="1595" xr:uid="{5EDD3700-A984-4ED9-82D8-AC3851F80C56}"/>
    <cellStyle name="Millares 6 2 3" xfId="427" xr:uid="{00000000-0005-0000-0000-000039020000}"/>
    <cellStyle name="Millares 6 2 3 2" xfId="1115" xr:uid="{1DAEBE1D-B6F9-45A0-9F00-27A9434D684C}"/>
    <cellStyle name="Millares 6 2 3 3" xfId="1755" xr:uid="{1E96C8DD-D09D-4A98-8F8C-5481FBAE0BBB}"/>
    <cellStyle name="Millares 6 2 4" xfId="795" xr:uid="{97CD708B-954A-4B3E-9ECA-59ECD0F92FD4}"/>
    <cellStyle name="Millares 6 2 5" xfId="1435" xr:uid="{4AEC720B-0E18-4CDA-8357-A2D740F21EC8}"/>
    <cellStyle name="Millares 6 3" xfId="94" xr:uid="{00000000-0005-0000-0000-00003A020000}"/>
    <cellStyle name="Millares 6 3 2" xfId="275" xr:uid="{00000000-0005-0000-0000-00003B020000}"/>
    <cellStyle name="Millares 6 3 2 2" xfId="642" xr:uid="{00000000-0005-0000-0000-00003C020000}"/>
    <cellStyle name="Millares 6 3 2 2 2" xfId="1307" xr:uid="{7FB8FB17-0085-4DA6-9A92-6A29AE680D01}"/>
    <cellStyle name="Millares 6 3 2 2 3" xfId="1947" xr:uid="{85119DDE-B955-4389-BA64-2C098F5E696E}"/>
    <cellStyle name="Millares 6 3 2 3" xfId="987" xr:uid="{824851FE-5957-4D9A-9D47-2EC19C880DDD}"/>
    <cellStyle name="Millares 6 3 2 4" xfId="1627" xr:uid="{5777C629-568D-4B2A-80B6-0A3226BAA28F}"/>
    <cellStyle name="Millares 6 3 3" xfId="462" xr:uid="{00000000-0005-0000-0000-00003D020000}"/>
    <cellStyle name="Millares 6 3 3 2" xfId="1147" xr:uid="{1771297B-AEB8-4D7B-9D6A-0EF7F96CF2E3}"/>
    <cellStyle name="Millares 6 3 3 3" xfId="1787" xr:uid="{7B888179-4AD8-4908-B881-D3735B398689}"/>
    <cellStyle name="Millares 6 3 4" xfId="827" xr:uid="{F1BC2C29-B93F-4177-810B-D8E6DCBFDBD1}"/>
    <cellStyle name="Millares 6 3 5" xfId="1467" xr:uid="{C370E00C-9F2C-4549-9956-B9A1844DD619}"/>
    <cellStyle name="Millares 6 4" xfId="129" xr:uid="{00000000-0005-0000-0000-00003E020000}"/>
    <cellStyle name="Millares 6 4 2" xfId="310" xr:uid="{00000000-0005-0000-0000-00003F020000}"/>
    <cellStyle name="Millares 6 4 2 2" xfId="677" xr:uid="{00000000-0005-0000-0000-000040020000}"/>
    <cellStyle name="Millares 6 4 2 2 2" xfId="1339" xr:uid="{F403AEEF-C8AD-4FD5-B212-FC263EDEF672}"/>
    <cellStyle name="Millares 6 4 2 2 3" xfId="1979" xr:uid="{7DB20E4E-ACB5-40BA-A3C3-80B82695D289}"/>
    <cellStyle name="Millares 6 4 2 3" xfId="1019" xr:uid="{5D122283-1750-4AEF-B2FA-95489285676F}"/>
    <cellStyle name="Millares 6 4 2 4" xfId="1659" xr:uid="{91A9338A-5C25-4020-B4D4-42A245C84556}"/>
    <cellStyle name="Millares 6 4 3" xfId="497" xr:uid="{00000000-0005-0000-0000-000041020000}"/>
    <cellStyle name="Millares 6 4 3 2" xfId="1179" xr:uid="{367C3C07-17BF-468D-ACEC-BB0AC2C674ED}"/>
    <cellStyle name="Millares 6 4 3 3" xfId="1819" xr:uid="{B293709F-4A14-4FDC-878A-B1C055198923}"/>
    <cellStyle name="Millares 6 4 4" xfId="859" xr:uid="{EC102640-70ED-43DB-AE43-77FBABE39D2D}"/>
    <cellStyle name="Millares 6 4 5" xfId="1499" xr:uid="{C7F135CB-AAC6-4567-B704-31095270D91D}"/>
    <cellStyle name="Millares 6 5" xfId="165" xr:uid="{00000000-0005-0000-0000-000042020000}"/>
    <cellStyle name="Millares 6 5 2" xfId="345" xr:uid="{00000000-0005-0000-0000-000043020000}"/>
    <cellStyle name="Millares 6 5 2 2" xfId="712" xr:uid="{00000000-0005-0000-0000-000044020000}"/>
    <cellStyle name="Millares 6 5 2 2 2" xfId="1371" xr:uid="{03502CD1-97C6-4434-A2FA-E61C13F23E43}"/>
    <cellStyle name="Millares 6 5 2 2 3" xfId="2011" xr:uid="{5144C4F7-E639-4683-846A-D3DE733FFC01}"/>
    <cellStyle name="Millares 6 5 2 3" xfId="1051" xr:uid="{3A5275D4-3E15-4895-BA33-45028088E73D}"/>
    <cellStyle name="Millares 6 5 2 4" xfId="1691" xr:uid="{DB0E6299-E798-44E9-833B-41434EB085DB}"/>
    <cellStyle name="Millares 6 5 3" xfId="532" xr:uid="{00000000-0005-0000-0000-000045020000}"/>
    <cellStyle name="Millares 6 5 3 2" xfId="1211" xr:uid="{8EBD7347-DC2E-45E7-ACC4-4100424C840D}"/>
    <cellStyle name="Millares 6 5 3 3" xfId="1851" xr:uid="{AFA0DD4D-380C-461D-B03D-539E2D2A50D1}"/>
    <cellStyle name="Millares 6 5 4" xfId="891" xr:uid="{1FE2E4C0-2473-42FD-AFFD-9EF88E92B63F}"/>
    <cellStyle name="Millares 6 5 5" xfId="1531" xr:uid="{A5032C04-87EE-42F4-85B0-E5F9563DC49F}"/>
    <cellStyle name="Millares 6 6" xfId="205" xr:uid="{00000000-0005-0000-0000-000046020000}"/>
    <cellStyle name="Millares 6 6 2" xfId="572" xr:uid="{00000000-0005-0000-0000-000047020000}"/>
    <cellStyle name="Millares 6 6 2 2" xfId="1243" xr:uid="{FF4C821A-169E-4D18-A2E8-5EA7D3AA209A}"/>
    <cellStyle name="Millares 6 6 2 3" xfId="1883" xr:uid="{51874EF9-7565-4090-90A3-9F0D6F66578B}"/>
    <cellStyle name="Millares 6 6 3" xfId="923" xr:uid="{3C1CFF19-EBF7-487F-A423-3DB61DFAD61F}"/>
    <cellStyle name="Millares 6 6 4" xfId="1563" xr:uid="{F60E0CA9-F40A-40B0-8B44-13D92168E9C0}"/>
    <cellStyle name="Millares 6 7" xfId="392" xr:uid="{00000000-0005-0000-0000-000048020000}"/>
    <cellStyle name="Millares 6 7 2" xfId="1083" xr:uid="{A4F2B713-506D-41AD-8821-6FC8504D7B56}"/>
    <cellStyle name="Millares 6 7 3" xfId="1723" xr:uid="{F5DAEF5D-A2B7-4EFB-B79A-A2FBA5DFFF8C}"/>
    <cellStyle name="Millares 6 8" xfId="763" xr:uid="{17ED5FBE-6C67-4225-81D6-DE20887E31E9}"/>
    <cellStyle name="Millares 6 9" xfId="1403" xr:uid="{706EA911-E666-4A2A-9E4B-CEF71208DE76}"/>
    <cellStyle name="Millares 7" xfId="25" xr:uid="{00000000-0005-0000-0000-000049020000}"/>
    <cellStyle name="Millares 7 2" xfId="60" xr:uid="{00000000-0005-0000-0000-00004A020000}"/>
    <cellStyle name="Millares 7 2 2" xfId="241" xr:uid="{00000000-0005-0000-0000-00004B020000}"/>
    <cellStyle name="Millares 7 2 2 2" xfId="608" xr:uid="{00000000-0005-0000-0000-00004C020000}"/>
    <cellStyle name="Millares 7 2 2 2 2" xfId="1276" xr:uid="{2F833A26-F810-4E29-81DD-6FDE7A1FC316}"/>
    <cellStyle name="Millares 7 2 2 2 3" xfId="1916" xr:uid="{D9DFE910-CF97-4BD5-95F6-CD2D666D7AF3}"/>
    <cellStyle name="Millares 7 2 2 3" xfId="956" xr:uid="{FA043E35-DF9F-4F4F-AF60-AA7A295F4510}"/>
    <cellStyle name="Millares 7 2 2 4" xfId="1596" xr:uid="{CC3B0F80-ECE2-40CB-B513-95945DD634DC}"/>
    <cellStyle name="Millares 7 2 3" xfId="428" xr:uid="{00000000-0005-0000-0000-00004D020000}"/>
    <cellStyle name="Millares 7 2 3 2" xfId="1116" xr:uid="{1FB14B06-5E35-4C6D-8331-9B8D0194F104}"/>
    <cellStyle name="Millares 7 2 3 3" xfId="1756" xr:uid="{BB341EA6-0D3C-459F-98B8-EF6EB166085F}"/>
    <cellStyle name="Millares 7 2 4" xfId="796" xr:uid="{CE8A8AE3-B60B-4CDA-A783-A041FBBE18E3}"/>
    <cellStyle name="Millares 7 2 5" xfId="1436" xr:uid="{A19B0523-A590-4D15-82D5-88EF72A5BCE4}"/>
    <cellStyle name="Millares 7 3" xfId="95" xr:uid="{00000000-0005-0000-0000-00004E020000}"/>
    <cellStyle name="Millares 7 3 2" xfId="276" xr:uid="{00000000-0005-0000-0000-00004F020000}"/>
    <cellStyle name="Millares 7 3 2 2" xfId="643" xr:uid="{00000000-0005-0000-0000-000050020000}"/>
    <cellStyle name="Millares 7 3 2 2 2" xfId="1308" xr:uid="{95A20B63-086B-4431-9D27-B3CD15CD674A}"/>
    <cellStyle name="Millares 7 3 2 2 3" xfId="1948" xr:uid="{D1CF2AB1-818A-46D2-9E6E-5D270A9ECB82}"/>
    <cellStyle name="Millares 7 3 2 3" xfId="988" xr:uid="{AFB8DE98-7D47-4660-B284-435FB5DE36E3}"/>
    <cellStyle name="Millares 7 3 2 4" xfId="1628" xr:uid="{4B24924A-4449-4404-AED5-8C31022CDD8B}"/>
    <cellStyle name="Millares 7 3 3" xfId="463" xr:uid="{00000000-0005-0000-0000-000051020000}"/>
    <cellStyle name="Millares 7 3 3 2" xfId="1148" xr:uid="{BC3DD683-BBF8-4C41-BF44-3913D254287F}"/>
    <cellStyle name="Millares 7 3 3 3" xfId="1788" xr:uid="{A8C2DD22-7291-4FEB-8071-19040DCB1577}"/>
    <cellStyle name="Millares 7 3 4" xfId="828" xr:uid="{50B78D0E-259F-4721-9FD3-DC13E4AC7E53}"/>
    <cellStyle name="Millares 7 3 5" xfId="1468" xr:uid="{33413FE8-4663-474F-8176-5663CF783D50}"/>
    <cellStyle name="Millares 7 4" xfId="130" xr:uid="{00000000-0005-0000-0000-000052020000}"/>
    <cellStyle name="Millares 7 4 2" xfId="311" xr:uid="{00000000-0005-0000-0000-000053020000}"/>
    <cellStyle name="Millares 7 4 2 2" xfId="678" xr:uid="{00000000-0005-0000-0000-000054020000}"/>
    <cellStyle name="Millares 7 4 2 2 2" xfId="1340" xr:uid="{CD85A16F-6D75-4E45-A46A-7168265E8D71}"/>
    <cellStyle name="Millares 7 4 2 2 3" xfId="1980" xr:uid="{F327B7F9-1EC6-408B-A01E-0D5700BF7C55}"/>
    <cellStyle name="Millares 7 4 2 3" xfId="1020" xr:uid="{D295AC96-CAC1-4158-AADC-4F97EEA8136E}"/>
    <cellStyle name="Millares 7 4 2 4" xfId="1660" xr:uid="{011AB43D-52A6-453A-990C-F3F6DF119344}"/>
    <cellStyle name="Millares 7 4 3" xfId="498" xr:uid="{00000000-0005-0000-0000-000055020000}"/>
    <cellStyle name="Millares 7 4 3 2" xfId="1180" xr:uid="{717A74C5-BE1A-4704-9740-CADB93525DF7}"/>
    <cellStyle name="Millares 7 4 3 3" xfId="1820" xr:uid="{91797F5D-CA4B-443F-9C98-A3087FF20D00}"/>
    <cellStyle name="Millares 7 4 4" xfId="860" xr:uid="{26FCD2CF-1C64-456D-8E95-D49689629306}"/>
    <cellStyle name="Millares 7 4 5" xfId="1500" xr:uid="{CD598EDD-A8CE-4926-BC8E-FE539D7FCE99}"/>
    <cellStyle name="Millares 7 5" xfId="166" xr:uid="{00000000-0005-0000-0000-000056020000}"/>
    <cellStyle name="Millares 7 5 2" xfId="346" xr:uid="{00000000-0005-0000-0000-000057020000}"/>
    <cellStyle name="Millares 7 5 2 2" xfId="713" xr:uid="{00000000-0005-0000-0000-000058020000}"/>
    <cellStyle name="Millares 7 5 2 2 2" xfId="1372" xr:uid="{A7F45E73-5609-4926-BF0E-461B0E674859}"/>
    <cellStyle name="Millares 7 5 2 2 3" xfId="2012" xr:uid="{A84CA52E-BDB8-4FD3-BB59-93C110AAE617}"/>
    <cellStyle name="Millares 7 5 2 3" xfId="1052" xr:uid="{71449FE2-6F07-4E04-A40A-8F1F606DC8FF}"/>
    <cellStyle name="Millares 7 5 2 4" xfId="1692" xr:uid="{4E453E4E-3C40-4E28-AC83-DBDDB691A530}"/>
    <cellStyle name="Millares 7 5 3" xfId="533" xr:uid="{00000000-0005-0000-0000-000059020000}"/>
    <cellStyle name="Millares 7 5 3 2" xfId="1212" xr:uid="{1FF9103B-834A-4659-97E8-A119B0A40DD6}"/>
    <cellStyle name="Millares 7 5 3 3" xfId="1852" xr:uid="{2EBB26F2-767A-4666-8154-7D98D9C688FC}"/>
    <cellStyle name="Millares 7 5 4" xfId="892" xr:uid="{EF1DF6DB-324E-4200-BD34-85930BCD0CAB}"/>
    <cellStyle name="Millares 7 5 5" xfId="1532" xr:uid="{A04DE1FB-190C-4151-80F6-9E8B53242C90}"/>
    <cellStyle name="Millares 7 6" xfId="206" xr:uid="{00000000-0005-0000-0000-00005A020000}"/>
    <cellStyle name="Millares 7 6 2" xfId="573" xr:uid="{00000000-0005-0000-0000-00005B020000}"/>
    <cellStyle name="Millares 7 6 2 2" xfId="1244" xr:uid="{27EE7732-74A4-4B75-949A-BAC0DE57F06D}"/>
    <cellStyle name="Millares 7 6 2 3" xfId="1884" xr:uid="{77211A5F-DD5B-4874-A86A-E7968DEB96F8}"/>
    <cellStyle name="Millares 7 6 3" xfId="924" xr:uid="{BDA602A0-5508-4C5F-B87B-18FB138B8F81}"/>
    <cellStyle name="Millares 7 6 4" xfId="1564" xr:uid="{0B963C49-8A64-428B-99BA-44438D11D63F}"/>
    <cellStyle name="Millares 7 7" xfId="393" xr:uid="{00000000-0005-0000-0000-00005C020000}"/>
    <cellStyle name="Millares 7 7 2" xfId="1084" xr:uid="{7D736CFF-E9AD-4A02-8F0C-575895366B88}"/>
    <cellStyle name="Millares 7 7 3" xfId="1724" xr:uid="{A500BF0C-56A8-409A-8344-6FC45DAFC0F3}"/>
    <cellStyle name="Millares 7 8" xfId="764" xr:uid="{E08A2FC4-2279-413E-8780-31FEE024E97A}"/>
    <cellStyle name="Millares 7 9" xfId="1404" xr:uid="{4776D023-3432-4EC6-90F1-B42E3C69C8C9}"/>
    <cellStyle name="Millares 8" xfId="26" xr:uid="{00000000-0005-0000-0000-00005D020000}"/>
    <cellStyle name="Millares 8 2" xfId="61" xr:uid="{00000000-0005-0000-0000-00005E020000}"/>
    <cellStyle name="Millares 8 2 2" xfId="242" xr:uid="{00000000-0005-0000-0000-00005F020000}"/>
    <cellStyle name="Millares 8 2 2 2" xfId="609" xr:uid="{00000000-0005-0000-0000-000060020000}"/>
    <cellStyle name="Millares 8 2 2 2 2" xfId="1277" xr:uid="{9A345230-B611-4021-A50E-2229CF23DE6B}"/>
    <cellStyle name="Millares 8 2 2 2 3" xfId="1917" xr:uid="{8A8477F3-4D04-4FD4-B9A5-2899F490FC97}"/>
    <cellStyle name="Millares 8 2 2 3" xfId="957" xr:uid="{7478B6BD-FA91-47E7-8306-1D3BDC0CB524}"/>
    <cellStyle name="Millares 8 2 2 4" xfId="1597" xr:uid="{8FFF88B6-A675-4526-835D-5B820A235085}"/>
    <cellStyle name="Millares 8 2 3" xfId="429" xr:uid="{00000000-0005-0000-0000-000061020000}"/>
    <cellStyle name="Millares 8 2 3 2" xfId="1117" xr:uid="{81EE6C9D-C347-46C5-950C-DDE0A8CF010C}"/>
    <cellStyle name="Millares 8 2 3 3" xfId="1757" xr:uid="{22252406-6199-405C-A777-02C8854E80FD}"/>
    <cellStyle name="Millares 8 2 4" xfId="797" xr:uid="{5A9AF577-27C9-4FF5-AC1D-06B71BF5B4D7}"/>
    <cellStyle name="Millares 8 2 5" xfId="1437" xr:uid="{B9D98CCD-F11D-4591-A536-3A17E8403566}"/>
    <cellStyle name="Millares 8 3" xfId="96" xr:uid="{00000000-0005-0000-0000-000062020000}"/>
    <cellStyle name="Millares 8 3 2" xfId="277" xr:uid="{00000000-0005-0000-0000-000063020000}"/>
    <cellStyle name="Millares 8 3 2 2" xfId="644" xr:uid="{00000000-0005-0000-0000-000064020000}"/>
    <cellStyle name="Millares 8 3 2 2 2" xfId="1309" xr:uid="{2F8AD4C6-0DB1-48F2-87F9-CD42924C910F}"/>
    <cellStyle name="Millares 8 3 2 2 3" xfId="1949" xr:uid="{1BAEFFFF-D206-4B71-8141-F02D150FDA32}"/>
    <cellStyle name="Millares 8 3 2 3" xfId="989" xr:uid="{B3807ED9-E4DD-469B-A5EF-265F23715D3A}"/>
    <cellStyle name="Millares 8 3 2 4" xfId="1629" xr:uid="{76941C2D-0BE8-47CE-AA8F-BAB42675D95D}"/>
    <cellStyle name="Millares 8 3 3" xfId="464" xr:uid="{00000000-0005-0000-0000-000065020000}"/>
    <cellStyle name="Millares 8 3 3 2" xfId="1149" xr:uid="{D5C90511-77D5-40E9-8B24-6E86A70E827A}"/>
    <cellStyle name="Millares 8 3 3 3" xfId="1789" xr:uid="{75D54D0A-120A-4C11-977E-361DD7A1399C}"/>
    <cellStyle name="Millares 8 3 4" xfId="829" xr:uid="{E4E9BC1F-6D6E-4050-9ED6-A127D66B6EF2}"/>
    <cellStyle name="Millares 8 3 5" xfId="1469" xr:uid="{0CC860A7-A17F-40F0-BBBE-1A627FE395CA}"/>
    <cellStyle name="Millares 8 4" xfId="131" xr:uid="{00000000-0005-0000-0000-000066020000}"/>
    <cellStyle name="Millares 8 4 2" xfId="312" xr:uid="{00000000-0005-0000-0000-000067020000}"/>
    <cellStyle name="Millares 8 4 2 2" xfId="679" xr:uid="{00000000-0005-0000-0000-000068020000}"/>
    <cellStyle name="Millares 8 4 2 2 2" xfId="1341" xr:uid="{0B39047E-6B50-457F-9632-4F074371CF55}"/>
    <cellStyle name="Millares 8 4 2 2 3" xfId="1981" xr:uid="{F6882B1E-6C45-41F9-A814-841444BB627C}"/>
    <cellStyle name="Millares 8 4 2 3" xfId="1021" xr:uid="{12D59EEF-F784-40CD-ADD7-8896A3961C32}"/>
    <cellStyle name="Millares 8 4 2 4" xfId="1661" xr:uid="{79A7AB31-16F3-475F-B616-C7C4ACA4E000}"/>
    <cellStyle name="Millares 8 4 3" xfId="499" xr:uid="{00000000-0005-0000-0000-000069020000}"/>
    <cellStyle name="Millares 8 4 3 2" xfId="1181" xr:uid="{23FC4B14-7310-4F61-91FF-2F311099DCD0}"/>
    <cellStyle name="Millares 8 4 3 3" xfId="1821" xr:uid="{9099B897-1914-4430-90BA-54C84EC9A56A}"/>
    <cellStyle name="Millares 8 4 4" xfId="861" xr:uid="{294241FA-F2F8-468E-BF51-0EFCE8B648D5}"/>
    <cellStyle name="Millares 8 4 5" xfId="1501" xr:uid="{5F7009F1-396C-4C61-9294-FD2DC0A4552D}"/>
    <cellStyle name="Millares 8 5" xfId="167" xr:uid="{00000000-0005-0000-0000-00006A020000}"/>
    <cellStyle name="Millares 8 5 2" xfId="347" xr:uid="{00000000-0005-0000-0000-00006B020000}"/>
    <cellStyle name="Millares 8 5 2 2" xfId="714" xr:uid="{00000000-0005-0000-0000-00006C020000}"/>
    <cellStyle name="Millares 8 5 2 2 2" xfId="1373" xr:uid="{1F2C7121-4132-40DE-A9CA-361BAE61919B}"/>
    <cellStyle name="Millares 8 5 2 2 3" xfId="2013" xr:uid="{7E1C1729-2606-417C-951F-C55506ABAC85}"/>
    <cellStyle name="Millares 8 5 2 3" xfId="1053" xr:uid="{A01D527A-E903-4A9A-B94E-C7D819810851}"/>
    <cellStyle name="Millares 8 5 2 4" xfId="1693" xr:uid="{938DAACF-ADFB-4587-85A9-050D97CA2C5A}"/>
    <cellStyle name="Millares 8 5 3" xfId="534" xr:uid="{00000000-0005-0000-0000-00006D020000}"/>
    <cellStyle name="Millares 8 5 3 2" xfId="1213" xr:uid="{65BBE2C8-EDEF-4BB2-882D-2CFC0808E6E2}"/>
    <cellStyle name="Millares 8 5 3 3" xfId="1853" xr:uid="{4D97DE32-FB55-4F41-978A-C09792C9BDC0}"/>
    <cellStyle name="Millares 8 5 4" xfId="893" xr:uid="{B0F3375B-FB38-4F67-8C81-2EA129B94F6F}"/>
    <cellStyle name="Millares 8 5 5" xfId="1533" xr:uid="{C86372EC-818F-400B-931B-2C9E0EBC71C2}"/>
    <cellStyle name="Millares 8 6" xfId="207" xr:uid="{00000000-0005-0000-0000-00006E020000}"/>
    <cellStyle name="Millares 8 6 2" xfId="574" xr:uid="{00000000-0005-0000-0000-00006F020000}"/>
    <cellStyle name="Millares 8 6 2 2" xfId="1245" xr:uid="{F8EFF99F-AD4C-46C1-965F-0FDA868BDA6F}"/>
    <cellStyle name="Millares 8 6 2 3" xfId="1885" xr:uid="{3F81D271-E242-4DB0-B679-97957184C20C}"/>
    <cellStyle name="Millares 8 6 3" xfId="925" xr:uid="{95F50B9F-F142-455E-9AB0-10E911490082}"/>
    <cellStyle name="Millares 8 6 4" xfId="1565" xr:uid="{A37E8013-DD83-4227-9742-5C8FE9F9F2B1}"/>
    <cellStyle name="Millares 8 7" xfId="394" xr:uid="{00000000-0005-0000-0000-000070020000}"/>
    <cellStyle name="Millares 8 7 2" xfId="1085" xr:uid="{D349B3EC-9BFE-4116-B388-47069204DB7F}"/>
    <cellStyle name="Millares 8 7 3" xfId="1725" xr:uid="{E0AB7FA4-94BA-4CC0-9128-B54862E636D8}"/>
    <cellStyle name="Millares 8 8" xfId="765" xr:uid="{7B064802-940B-4E53-8C53-2BE11EB8F5E3}"/>
    <cellStyle name="Millares 8 9" xfId="1405" xr:uid="{D56C3BD2-BCAB-4653-8922-38EF86882BC3}"/>
    <cellStyle name="Millares 9" xfId="19" xr:uid="{00000000-0005-0000-0000-000071020000}"/>
    <cellStyle name="Millares 9 2" xfId="54" xr:uid="{00000000-0005-0000-0000-000072020000}"/>
    <cellStyle name="Millares 9 2 2" xfId="235" xr:uid="{00000000-0005-0000-0000-000073020000}"/>
    <cellStyle name="Millares 9 2 2 2" xfId="602" xr:uid="{00000000-0005-0000-0000-000074020000}"/>
    <cellStyle name="Millares 9 2 2 2 2" xfId="1270" xr:uid="{44E97A0A-16B9-4654-A733-1539B25DF37D}"/>
    <cellStyle name="Millares 9 2 2 2 3" xfId="1910" xr:uid="{2D896683-423B-4122-8E58-79523629348D}"/>
    <cellStyle name="Millares 9 2 2 3" xfId="950" xr:uid="{9643F14A-29B3-476A-B2AB-991546280314}"/>
    <cellStyle name="Millares 9 2 2 4" xfId="1590" xr:uid="{AC2C1DD2-7D1C-46C4-910D-57A590AFF5C0}"/>
    <cellStyle name="Millares 9 2 3" xfId="422" xr:uid="{00000000-0005-0000-0000-000075020000}"/>
    <cellStyle name="Millares 9 2 3 2" xfId="1110" xr:uid="{A3312769-1E95-4F39-9E12-969A802C4073}"/>
    <cellStyle name="Millares 9 2 3 3" xfId="1750" xr:uid="{6A06D854-3158-4E57-8E54-C37980459C6E}"/>
    <cellStyle name="Millares 9 2 4" xfId="790" xr:uid="{836D42B6-6452-42C6-A4D6-A4FC74B8CBD7}"/>
    <cellStyle name="Millares 9 2 5" xfId="1430" xr:uid="{53816625-4506-47C9-AC1C-DBC1FDD2C36A}"/>
    <cellStyle name="Millares 9 3" xfId="89" xr:uid="{00000000-0005-0000-0000-000076020000}"/>
    <cellStyle name="Millares 9 3 2" xfId="270" xr:uid="{00000000-0005-0000-0000-000077020000}"/>
    <cellStyle name="Millares 9 3 2 2" xfId="637" xr:uid="{00000000-0005-0000-0000-000078020000}"/>
    <cellStyle name="Millares 9 3 2 2 2" xfId="1302" xr:uid="{5DCA6236-D1C1-440A-936A-AAC5F04204A1}"/>
    <cellStyle name="Millares 9 3 2 2 3" xfId="1942" xr:uid="{62A3D67A-AB50-48A3-9895-AA1D8BDF882C}"/>
    <cellStyle name="Millares 9 3 2 3" xfId="982" xr:uid="{15E9B484-ECF2-4E16-BDFC-76532F500957}"/>
    <cellStyle name="Millares 9 3 2 4" xfId="1622" xr:uid="{3E0D5E15-FC9F-454C-94C2-395683D267D8}"/>
    <cellStyle name="Millares 9 3 3" xfId="457" xr:uid="{00000000-0005-0000-0000-000079020000}"/>
    <cellStyle name="Millares 9 3 3 2" xfId="1142" xr:uid="{4F8303DA-BD59-4C96-AF93-E8A48B2FE928}"/>
    <cellStyle name="Millares 9 3 3 3" xfId="1782" xr:uid="{E7B2AF9A-E34A-43C2-BAF0-49D3E9F2A36F}"/>
    <cellStyle name="Millares 9 3 4" xfId="822" xr:uid="{5CBF866D-406A-4A42-8B37-0568B656AD99}"/>
    <cellStyle name="Millares 9 3 5" xfId="1462" xr:uid="{C1172F7E-3FF4-4EFF-8297-9BC707861853}"/>
    <cellStyle name="Millares 9 4" xfId="124" xr:uid="{00000000-0005-0000-0000-00007A020000}"/>
    <cellStyle name="Millares 9 4 2" xfId="305" xr:uid="{00000000-0005-0000-0000-00007B020000}"/>
    <cellStyle name="Millares 9 4 2 2" xfId="672" xr:uid="{00000000-0005-0000-0000-00007C020000}"/>
    <cellStyle name="Millares 9 4 2 2 2" xfId="1334" xr:uid="{93800C38-5CC6-4273-B099-6AF613D5311E}"/>
    <cellStyle name="Millares 9 4 2 2 3" xfId="1974" xr:uid="{D82DC01C-A565-46ED-AC99-BA87596768A4}"/>
    <cellStyle name="Millares 9 4 2 3" xfId="1014" xr:uid="{52D77B5E-AEFF-4DCC-8698-E244396CE022}"/>
    <cellStyle name="Millares 9 4 2 4" xfId="1654" xr:uid="{22E3BB18-3E06-4150-96CF-E17F28F307FC}"/>
    <cellStyle name="Millares 9 4 3" xfId="492" xr:uid="{00000000-0005-0000-0000-00007D020000}"/>
    <cellStyle name="Millares 9 4 3 2" xfId="1174" xr:uid="{126EDE3B-F462-4DAC-80BD-9AA3036C049A}"/>
    <cellStyle name="Millares 9 4 3 3" xfId="1814" xr:uid="{C9D5BB7E-5D63-4759-B1D3-36377C5030F5}"/>
    <cellStyle name="Millares 9 4 4" xfId="854" xr:uid="{DF5DB6FD-961E-4106-9F20-61C9B85CA02D}"/>
    <cellStyle name="Millares 9 4 5" xfId="1494" xr:uid="{8F2BD87F-244C-4F51-A665-C447E2513802}"/>
    <cellStyle name="Millares 9 5" xfId="160" xr:uid="{00000000-0005-0000-0000-00007E020000}"/>
    <cellStyle name="Millares 9 5 2" xfId="340" xr:uid="{00000000-0005-0000-0000-00007F020000}"/>
    <cellStyle name="Millares 9 5 2 2" xfId="707" xr:uid="{00000000-0005-0000-0000-000080020000}"/>
    <cellStyle name="Millares 9 5 2 2 2" xfId="1366" xr:uid="{A612C52B-0E8A-4C3E-AA9E-018C0A66A2D8}"/>
    <cellStyle name="Millares 9 5 2 2 3" xfId="2006" xr:uid="{7FECD3D7-F6A1-46E1-8353-3C30C6271B80}"/>
    <cellStyle name="Millares 9 5 2 3" xfId="1046" xr:uid="{2857DE85-AE22-4C18-A2D4-CA4F4B380BE2}"/>
    <cellStyle name="Millares 9 5 2 4" xfId="1686" xr:uid="{50682C75-8268-48B0-AEBF-B1CA2317725F}"/>
    <cellStyle name="Millares 9 5 3" xfId="527" xr:uid="{00000000-0005-0000-0000-000081020000}"/>
    <cellStyle name="Millares 9 5 3 2" xfId="1206" xr:uid="{FFC37B3E-29F1-4606-98DA-0854B49F8913}"/>
    <cellStyle name="Millares 9 5 3 3" xfId="1846" xr:uid="{FE72D12A-6309-4499-A4D6-9EE4EFAF4E16}"/>
    <cellStyle name="Millares 9 5 4" xfId="886" xr:uid="{EA08BD7D-EB56-4C7E-A087-184D61592817}"/>
    <cellStyle name="Millares 9 5 5" xfId="1526" xr:uid="{3C298AAD-138F-45A5-8A32-3E6186350557}"/>
    <cellStyle name="Millares 9 6" xfId="200" xr:uid="{00000000-0005-0000-0000-000082020000}"/>
    <cellStyle name="Millares 9 6 2" xfId="567" xr:uid="{00000000-0005-0000-0000-000083020000}"/>
    <cellStyle name="Millares 9 6 2 2" xfId="1238" xr:uid="{9B95BAA4-9198-405F-B151-B1D94513308F}"/>
    <cellStyle name="Millares 9 6 2 3" xfId="1878" xr:uid="{3AB4516C-D1EF-4A4A-8BB7-52A07B2DFAD1}"/>
    <cellStyle name="Millares 9 6 3" xfId="918" xr:uid="{BC1DDEB5-24D1-497F-B9FC-2D82C8D735CA}"/>
    <cellStyle name="Millares 9 6 4" xfId="1558" xr:uid="{D11EED2E-EF4C-4EF4-899C-07463F57742F}"/>
    <cellStyle name="Millares 9 7" xfId="387" xr:uid="{00000000-0005-0000-0000-000084020000}"/>
    <cellStyle name="Millares 9 7 2" xfId="1078" xr:uid="{531F971C-FB52-449D-B76D-97DFBBE1C2D4}"/>
    <cellStyle name="Millares 9 7 3" xfId="1718" xr:uid="{70021939-5295-4F2E-9553-B00A52B26A2F}"/>
    <cellStyle name="Millares 9 8" xfId="758" xr:uid="{C2611BFF-E7CD-4AAF-8A24-AC0A71587068}"/>
    <cellStyle name="Millares 9 9" xfId="1398" xr:uid="{FFB78F7C-430F-4470-B2DA-D1779C5C9097}"/>
    <cellStyle name="Moneda [0]" xfId="3" builtinId="7"/>
    <cellStyle name="Moneda [0] 10" xfId="193" xr:uid="{00000000-0005-0000-0000-000086020000}"/>
    <cellStyle name="Moneda [0] 10 2" xfId="560" xr:uid="{00000000-0005-0000-0000-000087020000}"/>
    <cellStyle name="Moneda [0] 11" xfId="195" xr:uid="{00000000-0005-0000-0000-000088020000}"/>
    <cellStyle name="Moneda [0] 11 2" xfId="562" xr:uid="{00000000-0005-0000-0000-000089020000}"/>
    <cellStyle name="Moneda [0] 12" xfId="373" xr:uid="{00000000-0005-0000-0000-00008A020000}"/>
    <cellStyle name="Moneda [0] 12 2" xfId="740" xr:uid="{00000000-0005-0000-0000-00008B020000}"/>
    <cellStyle name="Moneda [0] 13" xfId="378" xr:uid="{00000000-0005-0000-0000-00008C020000}"/>
    <cellStyle name="Moneda [0] 13 2" xfId="745" xr:uid="{00000000-0005-0000-0000-00008D020000}"/>
    <cellStyle name="Moneda [0] 14" xfId="380" xr:uid="{00000000-0005-0000-0000-00008E020000}"/>
    <cellStyle name="Moneda [0] 15" xfId="382" xr:uid="{00000000-0005-0000-0000-00008F020000}"/>
    <cellStyle name="Moneda [0] 16" xfId="747" xr:uid="{00000000-0005-0000-0000-000090020000}"/>
    <cellStyle name="Moneda [0] 17" xfId="749" xr:uid="{00000000-0005-0000-0000-000091020000}"/>
    <cellStyle name="Moneda [0] 18" xfId="751" xr:uid="{00000000-0005-0000-0000-000092020000}"/>
    <cellStyle name="Moneda [0] 19" xfId="753" xr:uid="{00000000-0005-0000-0000-000093020000}"/>
    <cellStyle name="Moneda [0] 2" xfId="16" xr:uid="{00000000-0005-0000-0000-000094020000}"/>
    <cellStyle name="Moneda [0] 2 2" xfId="53" xr:uid="{00000000-0005-0000-0000-000095020000}"/>
    <cellStyle name="Moneda [0] 2 2 2" xfId="234" xr:uid="{00000000-0005-0000-0000-000096020000}"/>
    <cellStyle name="Moneda [0] 2 2 2 2" xfId="601" xr:uid="{00000000-0005-0000-0000-000097020000}"/>
    <cellStyle name="Moneda [0] 2 2 3" xfId="421" xr:uid="{00000000-0005-0000-0000-000098020000}"/>
    <cellStyle name="Moneda [0] 2 3" xfId="88" xr:uid="{00000000-0005-0000-0000-000099020000}"/>
    <cellStyle name="Moneda [0] 2 3 2" xfId="269" xr:uid="{00000000-0005-0000-0000-00009A020000}"/>
    <cellStyle name="Moneda [0] 2 3 2 2" xfId="636" xr:uid="{00000000-0005-0000-0000-00009B020000}"/>
    <cellStyle name="Moneda [0] 2 3 3" xfId="456" xr:uid="{00000000-0005-0000-0000-00009C020000}"/>
    <cellStyle name="Moneda [0] 2 4" xfId="123" xr:uid="{00000000-0005-0000-0000-00009D020000}"/>
    <cellStyle name="Moneda [0] 2 4 10" xfId="748" xr:uid="{00000000-0005-0000-0000-00009E020000}"/>
    <cellStyle name="Moneda [0] 2 4 11" xfId="750" xr:uid="{00000000-0005-0000-0000-00009F020000}"/>
    <cellStyle name="Moneda [0] 2 4 12" xfId="752" xr:uid="{00000000-0005-0000-0000-0000A0020000}"/>
    <cellStyle name="Moneda [0] 2 4 13" xfId="754" xr:uid="{00000000-0005-0000-0000-0000A1020000}"/>
    <cellStyle name="Moneda [0] 2 4 2" xfId="190" xr:uid="{00000000-0005-0000-0000-0000A2020000}"/>
    <cellStyle name="Moneda [0] 2 4 2 2" xfId="370" xr:uid="{00000000-0005-0000-0000-0000A3020000}"/>
    <cellStyle name="Moneda [0] 2 4 2 2 2" xfId="737" xr:uid="{00000000-0005-0000-0000-0000A4020000}"/>
    <cellStyle name="Moneda [0] 2 4 2 3" xfId="375" xr:uid="{00000000-0005-0000-0000-0000A5020000}"/>
    <cellStyle name="Moneda [0] 2 4 2 3 2" xfId="742" xr:uid="{00000000-0005-0000-0000-0000A6020000}"/>
    <cellStyle name="Moneda [0] 2 4 2 4" xfId="557" xr:uid="{00000000-0005-0000-0000-0000A7020000}"/>
    <cellStyle name="Moneda [0] 2 4 3" xfId="192" xr:uid="{00000000-0005-0000-0000-0000A8020000}"/>
    <cellStyle name="Moneda [0] 2 4 3 2" xfId="372" xr:uid="{00000000-0005-0000-0000-0000A9020000}"/>
    <cellStyle name="Moneda [0] 2 4 3 2 2" xfId="739" xr:uid="{00000000-0005-0000-0000-0000AA020000}"/>
    <cellStyle name="Moneda [0] 2 4 3 3" xfId="377" xr:uid="{00000000-0005-0000-0000-0000AB020000}"/>
    <cellStyle name="Moneda [0] 2 4 3 3 2" xfId="744" xr:uid="{00000000-0005-0000-0000-0000AC020000}"/>
    <cellStyle name="Moneda [0] 2 4 3 4" xfId="559" xr:uid="{00000000-0005-0000-0000-0000AD020000}"/>
    <cellStyle name="Moneda [0] 2 4 4" xfId="194" xr:uid="{00000000-0005-0000-0000-0000AE020000}"/>
    <cellStyle name="Moneda [0] 2 4 4 2" xfId="561" xr:uid="{00000000-0005-0000-0000-0000AF020000}"/>
    <cellStyle name="Moneda [0] 2 4 5" xfId="304" xr:uid="{00000000-0005-0000-0000-0000B0020000}"/>
    <cellStyle name="Moneda [0] 2 4 5 2" xfId="671" xr:uid="{00000000-0005-0000-0000-0000B1020000}"/>
    <cellStyle name="Moneda [0] 2 4 6" xfId="374" xr:uid="{00000000-0005-0000-0000-0000B2020000}"/>
    <cellStyle name="Moneda [0] 2 4 6 2" xfId="741" xr:uid="{00000000-0005-0000-0000-0000B3020000}"/>
    <cellStyle name="Moneda [0] 2 4 7" xfId="379" xr:uid="{00000000-0005-0000-0000-0000B4020000}"/>
    <cellStyle name="Moneda [0] 2 4 7 2" xfId="746" xr:uid="{00000000-0005-0000-0000-0000B5020000}"/>
    <cellStyle name="Moneda [0] 2 4 8" xfId="381" xr:uid="{00000000-0005-0000-0000-0000B6020000}"/>
    <cellStyle name="Moneda [0] 2 4 9" xfId="491" xr:uid="{00000000-0005-0000-0000-0000B7020000}"/>
    <cellStyle name="Moneda [0] 2 5" xfId="159" xr:uid="{00000000-0005-0000-0000-0000B8020000}"/>
    <cellStyle name="Moneda [0] 2 5 2" xfId="339" xr:uid="{00000000-0005-0000-0000-0000B9020000}"/>
    <cellStyle name="Moneda [0] 2 5 2 2" xfId="706" xr:uid="{00000000-0005-0000-0000-0000BA020000}"/>
    <cellStyle name="Moneda [0] 2 5 3" xfId="526" xr:uid="{00000000-0005-0000-0000-0000BB020000}"/>
    <cellStyle name="Moneda [0] 3" xfId="12" xr:uid="{00000000-0005-0000-0000-0000BC020000}"/>
    <cellStyle name="Moneda [0] 3 2" xfId="50" xr:uid="{00000000-0005-0000-0000-0000BD020000}"/>
    <cellStyle name="Moneda [0] 3 2 2" xfId="231" xr:uid="{00000000-0005-0000-0000-0000BE020000}"/>
    <cellStyle name="Moneda [0] 3 2 2 2" xfId="598" xr:uid="{00000000-0005-0000-0000-0000BF020000}"/>
    <cellStyle name="Moneda [0] 3 2 3" xfId="418" xr:uid="{00000000-0005-0000-0000-0000C0020000}"/>
    <cellStyle name="Moneda [0] 3 3" xfId="85" xr:uid="{00000000-0005-0000-0000-0000C1020000}"/>
    <cellStyle name="Moneda [0] 3 3 2" xfId="266" xr:uid="{00000000-0005-0000-0000-0000C2020000}"/>
    <cellStyle name="Moneda [0] 3 3 2 2" xfId="633" xr:uid="{00000000-0005-0000-0000-0000C3020000}"/>
    <cellStyle name="Moneda [0] 3 3 3" xfId="453" xr:uid="{00000000-0005-0000-0000-0000C4020000}"/>
    <cellStyle name="Moneda [0] 3 4" xfId="120" xr:uid="{00000000-0005-0000-0000-0000C5020000}"/>
    <cellStyle name="Moneda [0] 3 4 2" xfId="301" xr:uid="{00000000-0005-0000-0000-0000C6020000}"/>
    <cellStyle name="Moneda [0] 3 4 2 2" xfId="668" xr:uid="{00000000-0005-0000-0000-0000C7020000}"/>
    <cellStyle name="Moneda [0] 3 4 3" xfId="488" xr:uid="{00000000-0005-0000-0000-0000C8020000}"/>
    <cellStyle name="Moneda [0] 3 5" xfId="156" xr:uid="{00000000-0005-0000-0000-0000C9020000}"/>
    <cellStyle name="Moneda [0] 3 5 2" xfId="336" xr:uid="{00000000-0005-0000-0000-0000CA020000}"/>
    <cellStyle name="Moneda [0] 3 5 2 2" xfId="703" xr:uid="{00000000-0005-0000-0000-0000CB020000}"/>
    <cellStyle name="Moneda [0] 3 5 3" xfId="523" xr:uid="{00000000-0005-0000-0000-0000CC020000}"/>
    <cellStyle name="Moneda [0] 3 6" xfId="197" xr:uid="{00000000-0005-0000-0000-0000CD020000}"/>
    <cellStyle name="Moneda [0] 3 6 2" xfId="564" xr:uid="{00000000-0005-0000-0000-0000CE020000}"/>
    <cellStyle name="Moneda [0] 3 7" xfId="376" xr:uid="{00000000-0005-0000-0000-0000CF020000}"/>
    <cellStyle name="Moneda [0] 3 7 2" xfId="743" xr:uid="{00000000-0005-0000-0000-0000D0020000}"/>
    <cellStyle name="Moneda [0] 3 8" xfId="384" xr:uid="{00000000-0005-0000-0000-0000D1020000}"/>
    <cellStyle name="Moneda [0] 4" xfId="48" xr:uid="{00000000-0005-0000-0000-0000D2020000}"/>
    <cellStyle name="Moneda [0] 4 2" xfId="229" xr:uid="{00000000-0005-0000-0000-0000D3020000}"/>
    <cellStyle name="Moneda [0] 4 2 2" xfId="596" xr:uid="{00000000-0005-0000-0000-0000D4020000}"/>
    <cellStyle name="Moneda [0] 4 3" xfId="416" xr:uid="{00000000-0005-0000-0000-0000D5020000}"/>
    <cellStyle name="Moneda [0] 5" xfId="83" xr:uid="{00000000-0005-0000-0000-0000D6020000}"/>
    <cellStyle name="Moneda [0] 5 2" xfId="264" xr:uid="{00000000-0005-0000-0000-0000D7020000}"/>
    <cellStyle name="Moneda [0] 5 2 2" xfId="631" xr:uid="{00000000-0005-0000-0000-0000D8020000}"/>
    <cellStyle name="Moneda [0] 5 3" xfId="451" xr:uid="{00000000-0005-0000-0000-0000D9020000}"/>
    <cellStyle name="Moneda [0] 6" xfId="118" xr:uid="{00000000-0005-0000-0000-0000DA020000}"/>
    <cellStyle name="Moneda [0] 6 2" xfId="299" xr:uid="{00000000-0005-0000-0000-0000DB020000}"/>
    <cellStyle name="Moneda [0] 6 2 2" xfId="666" xr:uid="{00000000-0005-0000-0000-0000DC020000}"/>
    <cellStyle name="Moneda [0] 6 3" xfId="486" xr:uid="{00000000-0005-0000-0000-0000DD020000}"/>
    <cellStyle name="Moneda [0] 7" xfId="154" xr:uid="{00000000-0005-0000-0000-0000DE020000}"/>
    <cellStyle name="Moneda [0] 7 2" xfId="334" xr:uid="{00000000-0005-0000-0000-0000DF020000}"/>
    <cellStyle name="Moneda [0] 7 2 2" xfId="701" xr:uid="{00000000-0005-0000-0000-0000E0020000}"/>
    <cellStyle name="Moneda [0] 7 3" xfId="521" xr:uid="{00000000-0005-0000-0000-0000E1020000}"/>
    <cellStyle name="Moneda [0] 8" xfId="189" xr:uid="{00000000-0005-0000-0000-0000E2020000}"/>
    <cellStyle name="Moneda [0] 8 2" xfId="369" xr:uid="{00000000-0005-0000-0000-0000E3020000}"/>
    <cellStyle name="Moneda [0] 8 2 2" xfId="736" xr:uid="{00000000-0005-0000-0000-0000E4020000}"/>
    <cellStyle name="Moneda [0] 8 3" xfId="556" xr:uid="{00000000-0005-0000-0000-0000E5020000}"/>
    <cellStyle name="Moneda [0] 9" xfId="191" xr:uid="{00000000-0005-0000-0000-0000E6020000}"/>
    <cellStyle name="Moneda [0] 9 2" xfId="371" xr:uid="{00000000-0005-0000-0000-0000E7020000}"/>
    <cellStyle name="Moneda [0] 9 2 2" xfId="738" xr:uid="{00000000-0005-0000-0000-0000E8020000}"/>
    <cellStyle name="Moneda [0] 9 3" xfId="558" xr:uid="{00000000-0005-0000-0000-0000E9020000}"/>
    <cellStyle name="Normal" xfId="0" builtinId="0"/>
    <cellStyle name="Normal 2" xfId="4" xr:uid="{00000000-0005-0000-0000-0000EB020000}"/>
    <cellStyle name="Normal 2 2" xfId="8" xr:uid="{00000000-0005-0000-0000-0000EC020000}"/>
    <cellStyle name="Normal 2 2 2" xfId="15" xr:uid="{00000000-0005-0000-0000-0000ED020000}"/>
    <cellStyle name="Normal 6 2" xfId="2" xr:uid="{00000000-0005-0000-0000-0000EE020000}"/>
    <cellStyle name="Normal 7" xfId="5" xr:uid="{00000000-0005-0000-0000-0000EF020000}"/>
    <cellStyle name="Numeric" xfId="10" xr:uid="{00000000-0005-0000-0000-0000F0020000}"/>
    <cellStyle name="Porcentaje" xfId="1" builtinId="5"/>
    <cellStyle name="Porcentaje 2" xfId="17" xr:uid="{00000000-0005-0000-0000-0000F2020000}"/>
  </cellStyles>
  <dxfs count="0"/>
  <tableStyles count="0" defaultTableStyle="TableStyleMedium2" defaultPivotStyle="PivotStyleLight16"/>
  <colors>
    <mruColors>
      <color rgb="FF1E325C"/>
      <color rgb="FF4063AC"/>
      <color rgb="FF3E63AD"/>
      <color rgb="FFE837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88289</xdr:rowOff>
    </xdr:from>
    <xdr:to>
      <xdr:col>32</xdr:col>
      <xdr:colOff>1730375</xdr:colOff>
      <xdr:row>5</xdr:row>
      <xdr:rowOff>88289</xdr:rowOff>
    </xdr:to>
    <xdr:sp macro="" textlink="">
      <xdr:nvSpPr>
        <xdr:cNvPr id="2" name="Rectángulo redondeado 1">
          <a:extLst>
            <a:ext uri="{FF2B5EF4-FFF2-40B4-BE49-F238E27FC236}">
              <a16:creationId xmlns:a16="http://schemas.microsoft.com/office/drawing/2014/main" id="{0A369DE3-19CE-43EC-990B-577C7D21893D}"/>
            </a:ext>
          </a:extLst>
        </xdr:cNvPr>
        <xdr:cNvSpPr/>
      </xdr:nvSpPr>
      <xdr:spPr>
        <a:xfrm>
          <a:off x="63500" y="88289"/>
          <a:ext cx="54768750" cy="1000125"/>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16</xdr:col>
      <xdr:colOff>1814079</xdr:colOff>
      <xdr:row>1</xdr:row>
      <xdr:rowOff>85077</xdr:rowOff>
    </xdr:from>
    <xdr:ext cx="3688959" cy="655949"/>
    <xdr:sp macro="" textlink="">
      <xdr:nvSpPr>
        <xdr:cNvPr id="3" name="CuadroTexto 2">
          <a:extLst>
            <a:ext uri="{FF2B5EF4-FFF2-40B4-BE49-F238E27FC236}">
              <a16:creationId xmlns:a16="http://schemas.microsoft.com/office/drawing/2014/main" id="{4DD8726E-C812-4F84-BEBE-3797A6E30D0C}"/>
            </a:ext>
          </a:extLst>
        </xdr:cNvPr>
        <xdr:cNvSpPr txBox="1"/>
      </xdr:nvSpPr>
      <xdr:spPr>
        <a:xfrm>
          <a:off x="33227529" y="285102"/>
          <a:ext cx="3688959" cy="655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a:t>
          </a:r>
        </a:p>
        <a:p>
          <a:pPr algn="ctr"/>
          <a:r>
            <a:rPr lang="es-CO" sz="1800" b="1" cap="all" baseline="0">
              <a:solidFill>
                <a:schemeClr val="tx1"/>
              </a:solidFill>
              <a:effectLst/>
              <a:latin typeface="+mn-lt"/>
              <a:ea typeface="+mn-ea"/>
              <a:cs typeface="+mn-cs"/>
            </a:rPr>
            <a:t>Corte 31 DE DICIEMBRE 2020</a:t>
          </a:r>
          <a:endParaRPr lang="es-CO" sz="2800" b="1" cap="all">
            <a:effectLst/>
          </a:endParaRPr>
        </a:p>
      </xdr:txBody>
    </xdr:sp>
    <xdr:clientData/>
  </xdr:oneCellAnchor>
  <xdr:twoCellAnchor editAs="oneCell">
    <xdr:from>
      <xdr:col>0</xdr:col>
      <xdr:colOff>271895</xdr:colOff>
      <xdr:row>0</xdr:row>
      <xdr:rowOff>179212</xdr:rowOff>
    </xdr:from>
    <xdr:to>
      <xdr:col>2</xdr:col>
      <xdr:colOff>488372</xdr:colOff>
      <xdr:row>5</xdr:row>
      <xdr:rowOff>7069</xdr:rowOff>
    </xdr:to>
    <xdr:pic>
      <xdr:nvPicPr>
        <xdr:cNvPr id="4" name="Imagen 3">
          <a:extLst>
            <a:ext uri="{FF2B5EF4-FFF2-40B4-BE49-F238E27FC236}">
              <a16:creationId xmlns:a16="http://schemas.microsoft.com/office/drawing/2014/main" id="{73FAD40D-8F7A-45B7-92F6-E5B74AA6345D}"/>
            </a:ext>
          </a:extLst>
        </xdr:cNvPr>
        <xdr:cNvPicPr>
          <a:picLocks noChangeAspect="1"/>
        </xdr:cNvPicPr>
      </xdr:nvPicPr>
      <xdr:blipFill>
        <a:blip xmlns:r="http://schemas.openxmlformats.org/officeDocument/2006/relationships" r:embed="rId1"/>
        <a:stretch>
          <a:fillRect/>
        </a:stretch>
      </xdr:blipFill>
      <xdr:spPr>
        <a:xfrm>
          <a:off x="271895" y="179212"/>
          <a:ext cx="5017077" cy="827982"/>
        </a:xfrm>
        <a:prstGeom prst="rect">
          <a:avLst/>
        </a:prstGeom>
      </xdr:spPr>
    </xdr:pic>
    <xdr:clientData/>
  </xdr:twoCellAnchor>
  <xdr:twoCellAnchor editAs="oneCell">
    <xdr:from>
      <xdr:col>31</xdr:col>
      <xdr:colOff>381000</xdr:colOff>
      <xdr:row>0</xdr:row>
      <xdr:rowOff>174625</xdr:rowOff>
    </xdr:from>
    <xdr:to>
      <xdr:col>32</xdr:col>
      <xdr:colOff>1444625</xdr:colOff>
      <xdr:row>5</xdr:row>
      <xdr:rowOff>30601</xdr:rowOff>
    </xdr:to>
    <xdr:pic>
      <xdr:nvPicPr>
        <xdr:cNvPr id="5" name="Imagen 4">
          <a:extLst>
            <a:ext uri="{FF2B5EF4-FFF2-40B4-BE49-F238E27FC236}">
              <a16:creationId xmlns:a16="http://schemas.microsoft.com/office/drawing/2014/main" id="{FA6BE902-8F9E-4C1B-BCB3-09A195FBC463}"/>
            </a:ext>
          </a:extLst>
        </xdr:cNvPr>
        <xdr:cNvPicPr>
          <a:picLocks noChangeAspect="1"/>
        </xdr:cNvPicPr>
      </xdr:nvPicPr>
      <xdr:blipFill>
        <a:blip xmlns:r="http://schemas.openxmlformats.org/officeDocument/2006/relationships" r:embed="rId2"/>
        <a:stretch>
          <a:fillRect/>
        </a:stretch>
      </xdr:blipFill>
      <xdr:spPr>
        <a:xfrm>
          <a:off x="52025550" y="174625"/>
          <a:ext cx="2520950" cy="8561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VELAN~1/AppData/Local/Temp/PES%204T-2019%20TRANSVERSAL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VELAN~1/AppData/Local/Temp/PES%204T-2019%20MRV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splegable"/>
      <sheetName val="PES - 4T 2019"/>
      <sheetName val="Infografia.Entorno"/>
      <sheetName val="Infografia.Inclusión"/>
      <sheetName val="Infografia.Ciudadanos"/>
      <sheetName val="Infografia.TD"/>
      <sheetName val="PES - 1T 2019 con ajustes"/>
      <sheetName val="SI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5F6F2-E2DE-4DF1-870F-BEFDF4C01307}">
  <sheetPr>
    <tabColor rgb="FF00B050"/>
  </sheetPr>
  <dimension ref="A1:A4"/>
  <sheetViews>
    <sheetView topLeftCell="A2" zoomScale="60" zoomScaleNormal="60" workbookViewId="0">
      <selection activeCell="A2" sqref="A2:A4"/>
    </sheetView>
  </sheetViews>
  <sheetFormatPr baseColWidth="10" defaultColWidth="11.42578125" defaultRowHeight="15" x14ac:dyDescent="0.25"/>
  <cols>
    <col min="1" max="1" width="229.5703125" customWidth="1"/>
  </cols>
  <sheetData>
    <row r="1" spans="1:1" x14ac:dyDescent="0.25">
      <c r="A1" s="33"/>
    </row>
    <row r="2" spans="1:1" ht="296.25" customHeight="1" x14ac:dyDescent="0.25">
      <c r="A2" s="101" t="s">
        <v>0</v>
      </c>
    </row>
    <row r="3" spans="1:1" ht="311.25" customHeight="1" x14ac:dyDescent="0.25">
      <c r="A3" s="101"/>
    </row>
    <row r="4" spans="1:1" ht="311.25" customHeight="1" x14ac:dyDescent="0.25">
      <c r="A4" s="101"/>
    </row>
  </sheetData>
  <mergeCells count="1">
    <mergeCell ref="A2:A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C7292-C252-498B-A4B7-5F178D21EBDC}">
  <sheetPr>
    <tabColor rgb="FF00B050"/>
    <pageSetUpPr fitToPage="1"/>
  </sheetPr>
  <dimension ref="A1:AH193"/>
  <sheetViews>
    <sheetView tabSelected="1" view="pageBreakPreview" topLeftCell="A7" zoomScale="85" zoomScaleNormal="85" zoomScaleSheetLayoutView="85" workbookViewId="0">
      <pane ySplit="1" topLeftCell="A142" activePane="bottomLeft" state="frozen"/>
      <selection activeCell="A7" sqref="A7"/>
      <selection pane="bottomLeft" activeCell="A143" sqref="A143:A146"/>
    </sheetView>
  </sheetViews>
  <sheetFormatPr baseColWidth="10" defaultColWidth="11.42578125" defaultRowHeight="15.75" outlineLevelCol="1" x14ac:dyDescent="0.25"/>
  <cols>
    <col min="1" max="1" width="28.5703125" style="3" customWidth="1"/>
    <col min="2" max="2" width="43.42578125" style="3" customWidth="1"/>
    <col min="3" max="3" width="40.42578125" style="3" customWidth="1"/>
    <col min="4" max="4" width="26.140625" style="3" customWidth="1"/>
    <col min="5" max="5" width="36.5703125" style="3" customWidth="1"/>
    <col min="6" max="6" width="33.5703125" style="3" customWidth="1"/>
    <col min="7" max="7" width="39.42578125" style="3" customWidth="1"/>
    <col min="8" max="8" width="29.42578125" style="3" customWidth="1"/>
    <col min="9" max="9" width="24.85546875" style="3" customWidth="1"/>
    <col min="10" max="10" width="31.140625" style="4" customWidth="1"/>
    <col min="11" max="15" width="35" style="4" customWidth="1"/>
    <col min="16" max="16" width="32.5703125" style="3" customWidth="1"/>
    <col min="17" max="17" width="42.85546875" style="3" customWidth="1"/>
    <col min="18" max="18" width="47.28515625" style="3" customWidth="1"/>
    <col min="19" max="21" width="21.85546875" style="3" customWidth="1"/>
    <col min="22" max="22" width="29.85546875" style="3" bestFit="1" customWidth="1" outlineLevel="1"/>
    <col min="23" max="23" width="21.85546875" style="3" customWidth="1"/>
    <col min="24" max="24" width="30.42578125" style="3" bestFit="1" customWidth="1" outlineLevel="1"/>
    <col min="25" max="25" width="21.85546875" style="3" customWidth="1"/>
    <col min="26" max="26" width="21.85546875" style="3" customWidth="1" outlineLevel="1"/>
    <col min="27" max="27" width="58.7109375" style="3" customWidth="1" outlineLevel="1"/>
    <col min="28" max="28" width="21.85546875" style="3" customWidth="1"/>
    <col min="29" max="30" width="21.85546875" style="3" hidden="1" customWidth="1" outlineLevel="1"/>
    <col min="31" max="31" width="21.85546875" style="3" customWidth="1" collapsed="1"/>
    <col min="32" max="32" width="21.85546875" style="3" customWidth="1"/>
    <col min="33" max="33" width="26.42578125" style="3" customWidth="1"/>
    <col min="34" max="34" width="65.140625" style="3" customWidth="1"/>
    <col min="35" max="16384" width="11.42578125" style="3"/>
  </cols>
  <sheetData>
    <row r="1" spans="1:34" x14ac:dyDescent="0.25">
      <c r="A1" s="26"/>
      <c r="B1" s="26"/>
      <c r="C1" s="26"/>
      <c r="D1" s="26"/>
      <c r="E1" s="26"/>
      <c r="F1" s="26"/>
      <c r="G1" s="26"/>
      <c r="H1" s="26"/>
      <c r="I1" s="26"/>
      <c r="J1" s="23"/>
      <c r="K1" s="23"/>
      <c r="L1" s="23"/>
      <c r="M1" s="23"/>
      <c r="N1" s="23"/>
      <c r="O1" s="23"/>
      <c r="P1" s="26"/>
      <c r="Q1" s="26"/>
      <c r="R1" s="26"/>
      <c r="S1" s="26"/>
      <c r="T1" s="26"/>
      <c r="U1" s="26"/>
      <c r="V1" s="26"/>
      <c r="W1" s="26"/>
      <c r="X1" s="26"/>
      <c r="Y1" s="26"/>
      <c r="Z1" s="26"/>
      <c r="AA1" s="26"/>
      <c r="AB1" s="26"/>
      <c r="AC1" s="26"/>
      <c r="AD1" s="26"/>
      <c r="AE1" s="26"/>
      <c r="AF1" s="26"/>
      <c r="AG1" s="26"/>
    </row>
    <row r="2" spans="1:34" x14ac:dyDescent="0.25">
      <c r="A2" s="26"/>
      <c r="B2" s="26"/>
      <c r="C2" s="26"/>
      <c r="D2" s="26"/>
      <c r="E2" s="26"/>
      <c r="F2" s="26"/>
      <c r="G2" s="26"/>
      <c r="H2" s="26"/>
      <c r="I2" s="26"/>
      <c r="J2" s="23"/>
      <c r="K2" s="23"/>
      <c r="L2" s="23"/>
      <c r="M2" s="23"/>
      <c r="N2" s="23"/>
      <c r="O2" s="23"/>
      <c r="P2" s="26"/>
      <c r="Q2" s="26"/>
      <c r="R2" s="26"/>
      <c r="S2" s="26"/>
      <c r="T2" s="26"/>
      <c r="U2" s="26"/>
      <c r="V2" s="26"/>
      <c r="W2" s="26"/>
      <c r="X2" s="26"/>
      <c r="Y2" s="26"/>
      <c r="Z2" s="26"/>
      <c r="AA2" s="26"/>
      <c r="AB2" s="26"/>
      <c r="AC2" s="26"/>
      <c r="AD2" s="26"/>
      <c r="AE2" s="26"/>
      <c r="AF2" s="26"/>
      <c r="AG2" s="26"/>
    </row>
    <row r="3" spans="1:34" x14ac:dyDescent="0.25">
      <c r="A3" s="26"/>
      <c r="B3" s="26"/>
      <c r="C3" s="26"/>
      <c r="D3" s="26"/>
      <c r="E3" s="26"/>
      <c r="F3" s="26"/>
      <c r="G3" s="26"/>
      <c r="H3" s="26"/>
      <c r="I3" s="26"/>
      <c r="J3" s="23"/>
      <c r="K3" s="23"/>
      <c r="L3" s="23"/>
      <c r="M3" s="23"/>
      <c r="N3" s="23"/>
      <c r="O3" s="23"/>
      <c r="P3" s="26"/>
      <c r="Q3" s="26"/>
      <c r="R3" s="26"/>
      <c r="S3" s="26"/>
      <c r="T3" s="26"/>
      <c r="U3" s="26"/>
      <c r="V3" s="26"/>
      <c r="W3" s="26"/>
      <c r="X3" s="26"/>
      <c r="Y3" s="26"/>
      <c r="Z3" s="26"/>
      <c r="AA3" s="26"/>
      <c r="AB3" s="26"/>
      <c r="AC3" s="26"/>
      <c r="AD3" s="26"/>
      <c r="AE3" s="26"/>
      <c r="AF3" s="26"/>
      <c r="AG3" s="26"/>
    </row>
    <row r="4" spans="1:34" x14ac:dyDescent="0.25">
      <c r="A4" s="26"/>
      <c r="B4" s="26"/>
      <c r="C4" s="26"/>
      <c r="D4" s="26"/>
      <c r="E4" s="26"/>
      <c r="F4" s="26"/>
      <c r="G4" s="26"/>
      <c r="H4" s="26"/>
      <c r="I4" s="26"/>
      <c r="J4" s="23"/>
      <c r="K4" s="23"/>
      <c r="L4" s="23"/>
      <c r="M4" s="23"/>
      <c r="N4" s="23"/>
      <c r="O4" s="23"/>
      <c r="P4" s="26"/>
      <c r="Q4" s="26"/>
      <c r="R4" s="26"/>
      <c r="S4" s="26"/>
      <c r="T4" s="26"/>
      <c r="U4" s="26"/>
      <c r="V4" s="26"/>
      <c r="W4" s="26"/>
      <c r="X4" s="26"/>
      <c r="Y4" s="26"/>
      <c r="Z4" s="26"/>
      <c r="AA4" s="26"/>
      <c r="AB4" s="26"/>
      <c r="AC4" s="26"/>
      <c r="AD4" s="26"/>
      <c r="AE4" s="26"/>
      <c r="AF4" s="26"/>
      <c r="AG4" s="26"/>
    </row>
    <row r="5" spans="1:34" x14ac:dyDescent="0.25">
      <c r="A5" s="26"/>
      <c r="B5" s="26"/>
      <c r="C5" s="26"/>
      <c r="D5" s="26"/>
      <c r="E5" s="26"/>
      <c r="F5" s="26"/>
      <c r="G5" s="26"/>
      <c r="H5" s="26"/>
      <c r="I5" s="26"/>
      <c r="J5" s="23"/>
      <c r="K5" s="23"/>
      <c r="L5" s="23"/>
      <c r="M5" s="23"/>
      <c r="N5" s="23"/>
      <c r="O5" s="23"/>
      <c r="P5" s="26"/>
      <c r="Q5" s="26"/>
      <c r="R5" s="26"/>
      <c r="S5" s="26"/>
      <c r="T5" s="26"/>
      <c r="U5" s="26"/>
      <c r="V5" s="26"/>
      <c r="W5" s="26"/>
      <c r="X5" s="26"/>
      <c r="Y5" s="26"/>
      <c r="Z5" s="26"/>
      <c r="AA5" s="26"/>
      <c r="AB5" s="26"/>
      <c r="AC5" s="26"/>
      <c r="AD5" s="26"/>
      <c r="AE5" s="26"/>
      <c r="AF5" s="26"/>
      <c r="AG5" s="26"/>
    </row>
    <row r="6" spans="1:34" x14ac:dyDescent="0.25">
      <c r="A6" s="27"/>
      <c r="B6" s="27"/>
      <c r="C6" s="27"/>
      <c r="D6" s="27"/>
      <c r="E6" s="27"/>
      <c r="F6" s="27"/>
      <c r="G6" s="27"/>
      <c r="H6" s="27"/>
      <c r="I6" s="27"/>
      <c r="J6" s="28"/>
      <c r="K6" s="28"/>
      <c r="L6" s="28"/>
      <c r="M6" s="28"/>
      <c r="N6" s="28"/>
      <c r="O6" s="28"/>
      <c r="P6" s="27"/>
      <c r="Q6" s="27"/>
      <c r="R6" s="27"/>
      <c r="S6" s="27"/>
      <c r="T6" s="27"/>
      <c r="U6" s="27"/>
      <c r="V6" s="27"/>
      <c r="W6" s="27"/>
      <c r="X6" s="27"/>
      <c r="Y6" s="27"/>
      <c r="Z6" s="27"/>
      <c r="AA6" s="27"/>
      <c r="AB6" s="27"/>
      <c r="AC6" s="27"/>
      <c r="AD6" s="27"/>
      <c r="AE6" s="27"/>
      <c r="AF6" s="27"/>
      <c r="AG6" s="27"/>
    </row>
    <row r="7" spans="1:34" s="34" customFormat="1" ht="36" x14ac:dyDescent="0.25">
      <c r="A7" s="22" t="s">
        <v>1</v>
      </c>
      <c r="B7" s="22" t="s">
        <v>2</v>
      </c>
      <c r="C7" s="22" t="s">
        <v>3</v>
      </c>
      <c r="D7" s="22" t="s">
        <v>4</v>
      </c>
      <c r="E7" s="22" t="s">
        <v>5</v>
      </c>
      <c r="F7" s="22" t="s">
        <v>6</v>
      </c>
      <c r="G7" s="22" t="s">
        <v>7</v>
      </c>
      <c r="H7" s="22" t="s">
        <v>8</v>
      </c>
      <c r="I7" s="22" t="s">
        <v>9</v>
      </c>
      <c r="J7" s="22" t="s">
        <v>10</v>
      </c>
      <c r="K7" s="22" t="s">
        <v>11</v>
      </c>
      <c r="L7" s="22" t="s">
        <v>720</v>
      </c>
      <c r="M7" s="22" t="s">
        <v>721</v>
      </c>
      <c r="N7" s="22" t="s">
        <v>722</v>
      </c>
      <c r="O7" s="22" t="s">
        <v>723</v>
      </c>
      <c r="P7" s="22" t="s">
        <v>12</v>
      </c>
      <c r="Q7" s="22" t="s">
        <v>13</v>
      </c>
      <c r="R7" s="22" t="s">
        <v>14</v>
      </c>
      <c r="S7" s="22" t="s">
        <v>15</v>
      </c>
      <c r="T7" s="22" t="s">
        <v>16</v>
      </c>
      <c r="U7" s="22" t="s">
        <v>17</v>
      </c>
      <c r="V7" s="22" t="s">
        <v>18</v>
      </c>
      <c r="W7" s="22" t="s">
        <v>19</v>
      </c>
      <c r="X7" s="22" t="s">
        <v>20</v>
      </c>
      <c r="Y7" s="22" t="s">
        <v>21</v>
      </c>
      <c r="Z7" s="22" t="s">
        <v>22</v>
      </c>
      <c r="AA7" s="22" t="s">
        <v>23</v>
      </c>
      <c r="AB7" s="22" t="s">
        <v>24</v>
      </c>
      <c r="AC7" s="22" t="s">
        <v>25</v>
      </c>
      <c r="AD7" s="22" t="s">
        <v>26</v>
      </c>
      <c r="AE7" s="22" t="s">
        <v>27</v>
      </c>
      <c r="AF7" s="22" t="s">
        <v>28</v>
      </c>
      <c r="AG7" s="22" t="s">
        <v>29</v>
      </c>
      <c r="AH7" s="22" t="s">
        <v>724</v>
      </c>
    </row>
    <row r="8" spans="1:34" s="34" customFormat="1" ht="72.75" customHeight="1" x14ac:dyDescent="0.25">
      <c r="A8" s="105" t="s">
        <v>30</v>
      </c>
      <c r="B8" s="105" t="s">
        <v>31</v>
      </c>
      <c r="C8" s="105" t="s">
        <v>32</v>
      </c>
      <c r="D8" s="105" t="s">
        <v>33</v>
      </c>
      <c r="E8" s="105" t="s">
        <v>34</v>
      </c>
      <c r="F8" s="105" t="s">
        <v>35</v>
      </c>
      <c r="G8" s="105" t="s">
        <v>36</v>
      </c>
      <c r="H8" s="108"/>
      <c r="I8" s="105" t="s">
        <v>37</v>
      </c>
      <c r="J8" s="102">
        <v>11287916536</v>
      </c>
      <c r="K8" s="102">
        <v>11124755265</v>
      </c>
      <c r="L8" s="102">
        <v>15016428698</v>
      </c>
      <c r="M8" s="102">
        <v>14622515052.67</v>
      </c>
      <c r="N8" s="77"/>
      <c r="O8" s="77"/>
      <c r="P8" s="105" t="s">
        <v>38</v>
      </c>
      <c r="Q8" s="63" t="s">
        <v>39</v>
      </c>
      <c r="R8" s="63" t="s">
        <v>40</v>
      </c>
      <c r="S8" s="63" t="s">
        <v>41</v>
      </c>
      <c r="T8" s="63">
        <v>0</v>
      </c>
      <c r="U8" s="63">
        <v>1</v>
      </c>
      <c r="V8" s="63">
        <v>1</v>
      </c>
      <c r="W8" s="63">
        <v>1</v>
      </c>
      <c r="X8" s="63">
        <v>1</v>
      </c>
      <c r="Y8" s="63">
        <v>1</v>
      </c>
      <c r="Z8" s="90"/>
      <c r="AA8" s="90"/>
      <c r="AB8" s="63">
        <v>1</v>
      </c>
      <c r="AC8" s="63"/>
      <c r="AD8" s="63"/>
      <c r="AE8" s="63">
        <f>+_xlfn.IFS(S8="Acumulado",U8+W8+Y8+AB8,S8="Capacidad",AB8,S8="Flujo",AB8,S8="Reducción",AB8,S8="Stock",AB8)</f>
        <v>4</v>
      </c>
      <c r="AF8" s="63">
        <f t="shared" ref="AF8:AF71" si="0">+_xlfn.IFS(S8="Acumulado",V8+X8+Z8+AC8,S8="Capacidad",X8,S8="Flujo",X8,S8="Reducción",V8,S8="Stock",X8)</f>
        <v>2</v>
      </c>
      <c r="AG8" s="105" t="s">
        <v>42</v>
      </c>
    </row>
    <row r="9" spans="1:34" s="34" customFormat="1" ht="70.5" customHeight="1" x14ac:dyDescent="0.25">
      <c r="A9" s="106"/>
      <c r="B9" s="106"/>
      <c r="C9" s="106"/>
      <c r="D9" s="106"/>
      <c r="E9" s="106"/>
      <c r="F9" s="106"/>
      <c r="G9" s="106"/>
      <c r="H9" s="109"/>
      <c r="I9" s="106"/>
      <c r="J9" s="103"/>
      <c r="K9" s="103"/>
      <c r="L9" s="103"/>
      <c r="M9" s="103"/>
      <c r="N9" s="78"/>
      <c r="O9" s="78"/>
      <c r="P9" s="106"/>
      <c r="Q9" s="63" t="s">
        <v>43</v>
      </c>
      <c r="R9" s="63" t="s">
        <v>44</v>
      </c>
      <c r="S9" s="63" t="s">
        <v>41</v>
      </c>
      <c r="T9" s="63">
        <v>1</v>
      </c>
      <c r="U9" s="63">
        <v>1</v>
      </c>
      <c r="V9" s="63">
        <v>1</v>
      </c>
      <c r="W9" s="63">
        <v>0</v>
      </c>
      <c r="X9" s="63">
        <v>0</v>
      </c>
      <c r="Y9" s="63">
        <v>0</v>
      </c>
      <c r="Z9" s="90"/>
      <c r="AA9" s="90"/>
      <c r="AB9" s="63">
        <v>0</v>
      </c>
      <c r="AC9" s="63"/>
      <c r="AD9" s="63"/>
      <c r="AE9" s="63">
        <f>+_xlfn.IFS(S9="Acumulado",U9+W9+Y9+AB9,S9="Capacidad",AB9,S9="Flujo",AB9,S9="Reducción",AB9,S9="Stock",AB9)</f>
        <v>1</v>
      </c>
      <c r="AF9" s="63">
        <f t="shared" si="0"/>
        <v>1</v>
      </c>
      <c r="AG9" s="106"/>
    </row>
    <row r="10" spans="1:34" s="34" customFormat="1" ht="47.25" x14ac:dyDescent="0.25">
      <c r="A10" s="106"/>
      <c r="B10" s="106"/>
      <c r="C10" s="106"/>
      <c r="D10" s="106"/>
      <c r="E10" s="106"/>
      <c r="F10" s="106"/>
      <c r="G10" s="106"/>
      <c r="H10" s="109"/>
      <c r="I10" s="106"/>
      <c r="J10" s="103"/>
      <c r="K10" s="103"/>
      <c r="L10" s="103"/>
      <c r="M10" s="103"/>
      <c r="N10" s="78"/>
      <c r="O10" s="78"/>
      <c r="P10" s="106"/>
      <c r="Q10" s="63" t="s">
        <v>45</v>
      </c>
      <c r="R10" s="63" t="s">
        <v>46</v>
      </c>
      <c r="S10" s="63" t="s">
        <v>41</v>
      </c>
      <c r="T10" s="63">
        <v>0</v>
      </c>
      <c r="U10" s="63">
        <v>1</v>
      </c>
      <c r="V10" s="63">
        <v>1</v>
      </c>
      <c r="W10" s="63">
        <v>0</v>
      </c>
      <c r="X10" s="63">
        <v>1</v>
      </c>
      <c r="Y10" s="63">
        <v>0</v>
      </c>
      <c r="Z10" s="90"/>
      <c r="AA10" s="90"/>
      <c r="AB10" s="63">
        <v>0</v>
      </c>
      <c r="AC10" s="63"/>
      <c r="AD10" s="63"/>
      <c r="AE10" s="63">
        <f>+_xlfn.IFS(S10="Acumulado",U10+W10+Y10+AB10,S10="Capacidad",AB10,S10="Flujo",AB10,S10="Reducción",AB10,S10="Stock",AB10)</f>
        <v>1</v>
      </c>
      <c r="AF10" s="63">
        <f t="shared" si="0"/>
        <v>2</v>
      </c>
      <c r="AG10" s="106"/>
    </row>
    <row r="11" spans="1:34" s="34" customFormat="1" ht="52.5" customHeight="1" x14ac:dyDescent="0.25">
      <c r="A11" s="106"/>
      <c r="B11" s="106"/>
      <c r="C11" s="106"/>
      <c r="D11" s="106"/>
      <c r="E11" s="106"/>
      <c r="F11" s="106"/>
      <c r="G11" s="106"/>
      <c r="H11" s="109"/>
      <c r="I11" s="106"/>
      <c r="J11" s="103"/>
      <c r="K11" s="103"/>
      <c r="L11" s="103"/>
      <c r="M11" s="103"/>
      <c r="N11" s="78"/>
      <c r="O11" s="78"/>
      <c r="P11" s="106"/>
      <c r="Q11" s="105" t="s">
        <v>47</v>
      </c>
      <c r="R11" s="63" t="s">
        <v>48</v>
      </c>
      <c r="S11" s="63" t="s">
        <v>41</v>
      </c>
      <c r="T11" s="63">
        <v>0</v>
      </c>
      <c r="U11" s="63">
        <v>0</v>
      </c>
      <c r="V11" s="63">
        <v>0</v>
      </c>
      <c r="W11" s="63">
        <v>1</v>
      </c>
      <c r="X11" s="63">
        <v>1</v>
      </c>
      <c r="Y11" s="63">
        <v>0</v>
      </c>
      <c r="Z11" s="90"/>
      <c r="AA11" s="90"/>
      <c r="AB11" s="63">
        <v>0</v>
      </c>
      <c r="AC11" s="63"/>
      <c r="AD11" s="63"/>
      <c r="AE11" s="63">
        <f>+_xlfn.IFS(S11="Acumulado",U11+W11+Y11+AB11,S11="Capacidad",AB11,S11="Flujo",AB11,S11="Reducción",AB11,S11="Stock",AB11)</f>
        <v>1</v>
      </c>
      <c r="AF11" s="63">
        <f t="shared" si="0"/>
        <v>1</v>
      </c>
      <c r="AG11" s="106"/>
    </row>
    <row r="12" spans="1:34" s="34" customFormat="1" ht="55.5" customHeight="1" x14ac:dyDescent="0.25">
      <c r="A12" s="107"/>
      <c r="B12" s="107"/>
      <c r="C12" s="107"/>
      <c r="D12" s="107"/>
      <c r="E12" s="107"/>
      <c r="F12" s="107"/>
      <c r="G12" s="107"/>
      <c r="H12" s="110"/>
      <c r="I12" s="107"/>
      <c r="J12" s="104"/>
      <c r="K12" s="104"/>
      <c r="L12" s="104"/>
      <c r="M12" s="104"/>
      <c r="N12" s="79"/>
      <c r="O12" s="79"/>
      <c r="P12" s="107"/>
      <c r="Q12" s="107"/>
      <c r="R12" s="63" t="s">
        <v>49</v>
      </c>
      <c r="S12" s="63" t="s">
        <v>41</v>
      </c>
      <c r="T12" s="63">
        <v>0</v>
      </c>
      <c r="U12" s="63">
        <v>0</v>
      </c>
      <c r="V12" s="63">
        <v>0</v>
      </c>
      <c r="W12" s="63">
        <v>0</v>
      </c>
      <c r="X12" s="63">
        <v>0</v>
      </c>
      <c r="Y12" s="63">
        <v>1</v>
      </c>
      <c r="Z12" s="90"/>
      <c r="AA12" s="90"/>
      <c r="AB12" s="63">
        <v>0</v>
      </c>
      <c r="AC12" s="63"/>
      <c r="AD12" s="63"/>
      <c r="AE12" s="63">
        <v>1</v>
      </c>
      <c r="AF12" s="63">
        <f t="shared" si="0"/>
        <v>0</v>
      </c>
      <c r="AG12" s="107"/>
    </row>
    <row r="13" spans="1:34" s="34" customFormat="1" ht="94.5" customHeight="1" x14ac:dyDescent="0.25">
      <c r="A13" s="105" t="s">
        <v>30</v>
      </c>
      <c r="B13" s="105" t="s">
        <v>31</v>
      </c>
      <c r="C13" s="105" t="s">
        <v>50</v>
      </c>
      <c r="D13" s="105" t="s">
        <v>33</v>
      </c>
      <c r="E13" s="105" t="s">
        <v>51</v>
      </c>
      <c r="F13" s="105" t="s">
        <v>52</v>
      </c>
      <c r="G13" s="105" t="s">
        <v>53</v>
      </c>
      <c r="H13" s="105" t="s">
        <v>54</v>
      </c>
      <c r="I13" s="105" t="s">
        <v>55</v>
      </c>
      <c r="J13" s="102">
        <v>8616032097</v>
      </c>
      <c r="K13" s="102">
        <v>8009484402</v>
      </c>
      <c r="L13" s="102">
        <v>10748873693</v>
      </c>
      <c r="M13" s="102">
        <v>10131943570.879999</v>
      </c>
      <c r="N13" s="77"/>
      <c r="O13" s="77"/>
      <c r="P13" s="105" t="s">
        <v>56</v>
      </c>
      <c r="Q13" s="63" t="s">
        <v>57</v>
      </c>
      <c r="R13" s="63" t="s">
        <v>58</v>
      </c>
      <c r="S13" s="63" t="s">
        <v>41</v>
      </c>
      <c r="T13" s="63">
        <v>0</v>
      </c>
      <c r="U13" s="63">
        <v>3</v>
      </c>
      <c r="V13" s="63">
        <v>3</v>
      </c>
      <c r="W13" s="63">
        <v>3</v>
      </c>
      <c r="X13" s="45">
        <v>3</v>
      </c>
      <c r="Y13" s="63">
        <v>3</v>
      </c>
      <c r="Z13" s="90"/>
      <c r="AA13" s="90"/>
      <c r="AB13" s="63">
        <v>3</v>
      </c>
      <c r="AC13" s="63"/>
      <c r="AD13" s="63"/>
      <c r="AE13" s="63">
        <f>+_xlfn.IFS(S13="Acumulado",U13+W13+Y13+AB13,S13="Capacidad",AB13,S13="Flujo",AB13,S13="Reducción",AB13,S13="Stock",AB13)</f>
        <v>12</v>
      </c>
      <c r="AF13" s="63">
        <f t="shared" si="0"/>
        <v>6</v>
      </c>
      <c r="AG13" s="105" t="s">
        <v>59</v>
      </c>
    </row>
    <row r="14" spans="1:34" s="34" customFormat="1" ht="41.25" customHeight="1" x14ac:dyDescent="0.25">
      <c r="A14" s="106"/>
      <c r="B14" s="106"/>
      <c r="C14" s="106"/>
      <c r="D14" s="106"/>
      <c r="E14" s="106"/>
      <c r="F14" s="106"/>
      <c r="G14" s="106"/>
      <c r="H14" s="106"/>
      <c r="I14" s="106"/>
      <c r="J14" s="103"/>
      <c r="K14" s="103"/>
      <c r="L14" s="103"/>
      <c r="M14" s="103"/>
      <c r="N14" s="78"/>
      <c r="O14" s="78"/>
      <c r="P14" s="106"/>
      <c r="Q14" s="63" t="s">
        <v>60</v>
      </c>
      <c r="R14" s="63" t="s">
        <v>61</v>
      </c>
      <c r="S14" s="63" t="s">
        <v>41</v>
      </c>
      <c r="T14" s="38">
        <v>360</v>
      </c>
      <c r="U14" s="63">
        <v>175</v>
      </c>
      <c r="V14" s="63">
        <v>175</v>
      </c>
      <c r="W14" s="38">
        <v>0</v>
      </c>
      <c r="X14" s="45">
        <v>0</v>
      </c>
      <c r="Y14" s="38">
        <v>450</v>
      </c>
      <c r="Z14" s="90"/>
      <c r="AA14" s="90"/>
      <c r="AB14" s="38">
        <v>3250</v>
      </c>
      <c r="AC14" s="63"/>
      <c r="AD14" s="63"/>
      <c r="AE14" s="39">
        <v>3875</v>
      </c>
      <c r="AF14" s="63">
        <f t="shared" si="0"/>
        <v>175</v>
      </c>
      <c r="AG14" s="106"/>
    </row>
    <row r="15" spans="1:34" s="34" customFormat="1" ht="122.25" customHeight="1" x14ac:dyDescent="0.25">
      <c r="A15" s="106"/>
      <c r="B15" s="106"/>
      <c r="C15" s="106"/>
      <c r="D15" s="106"/>
      <c r="E15" s="106"/>
      <c r="F15" s="106"/>
      <c r="G15" s="106"/>
      <c r="H15" s="106"/>
      <c r="I15" s="106"/>
      <c r="J15" s="103"/>
      <c r="K15" s="103"/>
      <c r="L15" s="103"/>
      <c r="M15" s="103"/>
      <c r="N15" s="78"/>
      <c r="O15" s="78"/>
      <c r="P15" s="106"/>
      <c r="Q15" s="63" t="s">
        <v>62</v>
      </c>
      <c r="R15" s="63" t="s">
        <v>63</v>
      </c>
      <c r="S15" s="63" t="s">
        <v>41</v>
      </c>
      <c r="T15" s="63">
        <v>0</v>
      </c>
      <c r="U15" s="63">
        <v>1</v>
      </c>
      <c r="V15" s="63">
        <v>1</v>
      </c>
      <c r="W15" s="63">
        <v>1</v>
      </c>
      <c r="X15" s="45">
        <v>1</v>
      </c>
      <c r="Y15" s="63">
        <v>0</v>
      </c>
      <c r="Z15" s="90"/>
      <c r="AA15" s="90"/>
      <c r="AB15" s="63">
        <v>2</v>
      </c>
      <c r="AC15" s="63"/>
      <c r="AD15" s="63"/>
      <c r="AE15" s="63">
        <f t="shared" ref="AE15:AE19" si="1">+_xlfn.IFS(S15="Acumulado",U15+W15+Y15+AB15,S15="Capacidad",AB15,S15="Flujo",AB15,S15="Reducción",AB15,S15="Stock",AB15)</f>
        <v>4</v>
      </c>
      <c r="AF15" s="63">
        <f t="shared" si="0"/>
        <v>2</v>
      </c>
      <c r="AG15" s="106"/>
    </row>
    <row r="16" spans="1:34" s="34" customFormat="1" ht="122.25" customHeight="1" x14ac:dyDescent="0.25">
      <c r="A16" s="106"/>
      <c r="B16" s="106"/>
      <c r="C16" s="106"/>
      <c r="D16" s="106"/>
      <c r="E16" s="106"/>
      <c r="F16" s="106"/>
      <c r="G16" s="106"/>
      <c r="H16" s="106"/>
      <c r="I16" s="106"/>
      <c r="J16" s="103"/>
      <c r="K16" s="103"/>
      <c r="L16" s="103"/>
      <c r="M16" s="103"/>
      <c r="N16" s="78"/>
      <c r="O16" s="78"/>
      <c r="P16" s="106"/>
      <c r="Q16" s="63" t="s">
        <v>64</v>
      </c>
      <c r="R16" s="63" t="s">
        <v>65</v>
      </c>
      <c r="S16" s="63" t="s">
        <v>41</v>
      </c>
      <c r="T16" s="63">
        <v>0</v>
      </c>
      <c r="U16" s="63">
        <v>0</v>
      </c>
      <c r="V16" s="63">
        <v>0</v>
      </c>
      <c r="W16" s="63">
        <v>2</v>
      </c>
      <c r="X16" s="45">
        <v>2</v>
      </c>
      <c r="Y16" s="63">
        <v>8</v>
      </c>
      <c r="Z16" s="90"/>
      <c r="AA16" s="90"/>
      <c r="AB16" s="63">
        <v>4</v>
      </c>
      <c r="AC16" s="63"/>
      <c r="AD16" s="63"/>
      <c r="AE16" s="63">
        <f t="shared" si="1"/>
        <v>14</v>
      </c>
      <c r="AF16" s="63">
        <f>+_xlfn.IFS(S16="Acumulado",V16+X16+Z16+AC16,S16="Capacidad",X16,S16="Flujo",X16,S16="Reducción",V16,S16="Stock",X16)</f>
        <v>2</v>
      </c>
      <c r="AG16" s="106"/>
    </row>
    <row r="17" spans="1:33" s="34" customFormat="1" ht="94.5" customHeight="1" x14ac:dyDescent="0.25">
      <c r="A17" s="107"/>
      <c r="B17" s="107"/>
      <c r="C17" s="107"/>
      <c r="D17" s="107"/>
      <c r="E17" s="107"/>
      <c r="F17" s="107"/>
      <c r="G17" s="107"/>
      <c r="H17" s="107"/>
      <c r="I17" s="107"/>
      <c r="J17" s="104"/>
      <c r="K17" s="104"/>
      <c r="L17" s="104"/>
      <c r="M17" s="104"/>
      <c r="N17" s="79"/>
      <c r="O17" s="79"/>
      <c r="P17" s="107"/>
      <c r="Q17" s="63" t="s">
        <v>661</v>
      </c>
      <c r="R17" s="63" t="s">
        <v>662</v>
      </c>
      <c r="S17" s="63" t="s">
        <v>41</v>
      </c>
      <c r="T17" s="63">
        <v>0</v>
      </c>
      <c r="U17" s="63">
        <v>0</v>
      </c>
      <c r="V17" s="63">
        <v>0</v>
      </c>
      <c r="W17" s="63">
        <v>0</v>
      </c>
      <c r="X17" s="45">
        <v>0</v>
      </c>
      <c r="Y17" s="63">
        <v>954</v>
      </c>
      <c r="Z17" s="90"/>
      <c r="AA17" s="90"/>
      <c r="AB17" s="39">
        <v>831</v>
      </c>
      <c r="AC17" s="63"/>
      <c r="AD17" s="63"/>
      <c r="AE17" s="39">
        <f t="shared" si="1"/>
        <v>1785</v>
      </c>
      <c r="AF17" s="63">
        <f>+_xlfn.IFS(S17="Acumulado",V17+X17+Z17+AC17,S17="Capacidad",X17,S17="Flujo",X17,S17="Reducción",V17,S17="Stock",X17)</f>
        <v>0</v>
      </c>
      <c r="AG17" s="107"/>
    </row>
    <row r="18" spans="1:33" s="34" customFormat="1" ht="94.5" customHeight="1" x14ac:dyDescent="0.25">
      <c r="A18" s="111" t="s">
        <v>30</v>
      </c>
      <c r="B18" s="111" t="s">
        <v>31</v>
      </c>
      <c r="C18" s="111" t="s">
        <v>50</v>
      </c>
      <c r="D18" s="111" t="s">
        <v>33</v>
      </c>
      <c r="E18" s="111" t="s">
        <v>66</v>
      </c>
      <c r="F18" s="111" t="s">
        <v>67</v>
      </c>
      <c r="G18" s="111" t="s">
        <v>663</v>
      </c>
      <c r="H18" s="111"/>
      <c r="I18" s="111" t="s">
        <v>664</v>
      </c>
      <c r="J18" s="113">
        <v>16831971200</v>
      </c>
      <c r="K18" s="113">
        <v>16831971200</v>
      </c>
      <c r="L18" s="113">
        <v>18000000000</v>
      </c>
      <c r="M18" s="113">
        <v>18000000000</v>
      </c>
      <c r="N18" s="88"/>
      <c r="O18" s="88"/>
      <c r="P18" s="111" t="s">
        <v>68</v>
      </c>
      <c r="Q18" s="111" t="s">
        <v>69</v>
      </c>
      <c r="R18" s="68" t="s">
        <v>70</v>
      </c>
      <c r="S18" s="68" t="s">
        <v>41</v>
      </c>
      <c r="T18" s="68">
        <v>0</v>
      </c>
      <c r="U18" s="42">
        <v>22000</v>
      </c>
      <c r="V18" s="42">
        <v>22175</v>
      </c>
      <c r="W18" s="42">
        <v>22000</v>
      </c>
      <c r="X18" s="53">
        <v>24810</v>
      </c>
      <c r="Y18" s="42">
        <v>0</v>
      </c>
      <c r="Z18" s="91"/>
      <c r="AA18" s="91"/>
      <c r="AB18" s="42">
        <v>0</v>
      </c>
      <c r="AC18" s="68"/>
      <c r="AD18" s="68"/>
      <c r="AE18" s="42">
        <v>44000</v>
      </c>
      <c r="AF18" s="42">
        <f t="shared" si="0"/>
        <v>46985</v>
      </c>
      <c r="AG18" s="111" t="s">
        <v>665</v>
      </c>
    </row>
    <row r="19" spans="1:33" s="34" customFormat="1" x14ac:dyDescent="0.25">
      <c r="A19" s="112"/>
      <c r="B19" s="112"/>
      <c r="C19" s="112"/>
      <c r="D19" s="112"/>
      <c r="E19" s="112"/>
      <c r="F19" s="112"/>
      <c r="G19" s="112"/>
      <c r="H19" s="112"/>
      <c r="I19" s="112"/>
      <c r="J19" s="114"/>
      <c r="K19" s="114"/>
      <c r="L19" s="114"/>
      <c r="M19" s="114"/>
      <c r="N19" s="89"/>
      <c r="O19" s="89"/>
      <c r="P19" s="112"/>
      <c r="Q19" s="112"/>
      <c r="R19" s="68" t="s">
        <v>666</v>
      </c>
      <c r="S19" s="68" t="s">
        <v>41</v>
      </c>
      <c r="T19" s="68">
        <v>0</v>
      </c>
      <c r="U19" s="42">
        <v>0</v>
      </c>
      <c r="V19" s="42">
        <v>0</v>
      </c>
      <c r="W19" s="42">
        <v>30</v>
      </c>
      <c r="X19" s="53">
        <v>30</v>
      </c>
      <c r="Y19" s="42">
        <v>35</v>
      </c>
      <c r="Z19" s="91"/>
      <c r="AA19" s="91"/>
      <c r="AB19" s="42">
        <v>45</v>
      </c>
      <c r="AC19" s="68"/>
      <c r="AD19" s="68"/>
      <c r="AE19" s="42">
        <f t="shared" si="1"/>
        <v>110</v>
      </c>
      <c r="AF19" s="42">
        <f t="shared" si="0"/>
        <v>30</v>
      </c>
      <c r="AG19" s="112"/>
    </row>
    <row r="20" spans="1:33" s="34" customFormat="1" ht="94.5" x14ac:dyDescent="0.25">
      <c r="A20" s="63" t="s">
        <v>30</v>
      </c>
      <c r="B20" s="63" t="s">
        <v>31</v>
      </c>
      <c r="C20" s="63" t="s">
        <v>50</v>
      </c>
      <c r="D20" s="63" t="s">
        <v>33</v>
      </c>
      <c r="E20" s="63" t="s">
        <v>66</v>
      </c>
      <c r="F20" s="63" t="s">
        <v>72</v>
      </c>
      <c r="G20" s="63" t="s">
        <v>73</v>
      </c>
      <c r="H20" s="63" t="s">
        <v>74</v>
      </c>
      <c r="I20" s="63" t="s">
        <v>55</v>
      </c>
      <c r="J20" s="67">
        <v>18906530800</v>
      </c>
      <c r="K20" s="67">
        <v>15870166237</v>
      </c>
      <c r="L20" s="67">
        <v>19744800000</v>
      </c>
      <c r="M20" s="67">
        <v>19744751969</v>
      </c>
      <c r="N20" s="80"/>
      <c r="O20" s="80"/>
      <c r="P20" s="63" t="s">
        <v>75</v>
      </c>
      <c r="Q20" s="63" t="s">
        <v>76</v>
      </c>
      <c r="R20" s="63" t="s">
        <v>667</v>
      </c>
      <c r="S20" s="63" t="s">
        <v>41</v>
      </c>
      <c r="T20" s="63">
        <v>2</v>
      </c>
      <c r="U20" s="63">
        <v>4</v>
      </c>
      <c r="V20" s="63">
        <v>0</v>
      </c>
      <c r="W20" s="63">
        <v>3</v>
      </c>
      <c r="X20" s="45">
        <v>7</v>
      </c>
      <c r="Y20" s="63">
        <v>3</v>
      </c>
      <c r="Z20" s="90"/>
      <c r="AA20" s="90"/>
      <c r="AB20" s="63">
        <v>2</v>
      </c>
      <c r="AC20" s="63"/>
      <c r="AD20" s="63"/>
      <c r="AE20" s="63">
        <v>12</v>
      </c>
      <c r="AF20" s="39">
        <v>7</v>
      </c>
      <c r="AG20" s="63" t="s">
        <v>59</v>
      </c>
    </row>
    <row r="21" spans="1:33" s="34" customFormat="1" ht="47.25" customHeight="1" x14ac:dyDescent="0.25">
      <c r="A21" s="115" t="s">
        <v>30</v>
      </c>
      <c r="B21" s="115" t="s">
        <v>31</v>
      </c>
      <c r="C21" s="115" t="s">
        <v>50</v>
      </c>
      <c r="D21" s="115" t="s">
        <v>33</v>
      </c>
      <c r="E21" s="115" t="s">
        <v>78</v>
      </c>
      <c r="F21" s="115" t="s">
        <v>79</v>
      </c>
      <c r="G21" s="115" t="s">
        <v>80</v>
      </c>
      <c r="H21" s="115"/>
      <c r="I21" s="115" t="s">
        <v>55</v>
      </c>
      <c r="J21" s="116">
        <v>15473887000</v>
      </c>
      <c r="K21" s="116">
        <v>15470949906</v>
      </c>
      <c r="L21" s="116"/>
      <c r="M21" s="116"/>
      <c r="N21" s="87"/>
      <c r="O21" s="87"/>
      <c r="P21" s="115"/>
      <c r="Q21" s="105" t="s">
        <v>81</v>
      </c>
      <c r="R21" s="63" t="s">
        <v>82</v>
      </c>
      <c r="S21" s="63" t="s">
        <v>77</v>
      </c>
      <c r="T21" s="38">
        <v>0</v>
      </c>
      <c r="U21" s="38">
        <v>0</v>
      </c>
      <c r="V21" s="63">
        <v>0</v>
      </c>
      <c r="W21" s="63">
        <v>0</v>
      </c>
      <c r="X21" s="45">
        <v>0</v>
      </c>
      <c r="Y21" s="63">
        <v>0</v>
      </c>
      <c r="Z21" s="90"/>
      <c r="AA21" s="90"/>
      <c r="AB21" s="63">
        <v>34</v>
      </c>
      <c r="AC21" s="63"/>
      <c r="AD21" s="63"/>
      <c r="AE21" s="63">
        <v>34</v>
      </c>
      <c r="AF21" s="39">
        <f t="shared" si="0"/>
        <v>0</v>
      </c>
      <c r="AG21" s="115" t="s">
        <v>59</v>
      </c>
    </row>
    <row r="22" spans="1:33" s="34" customFormat="1" ht="47.25" customHeight="1" x14ac:dyDescent="0.25">
      <c r="A22" s="115"/>
      <c r="B22" s="115"/>
      <c r="C22" s="115"/>
      <c r="D22" s="115"/>
      <c r="E22" s="115"/>
      <c r="F22" s="115"/>
      <c r="G22" s="115"/>
      <c r="H22" s="115"/>
      <c r="I22" s="115"/>
      <c r="J22" s="116"/>
      <c r="K22" s="116"/>
      <c r="L22" s="116"/>
      <c r="M22" s="116"/>
      <c r="N22" s="87"/>
      <c r="O22" s="87"/>
      <c r="P22" s="115"/>
      <c r="Q22" s="107"/>
      <c r="R22" s="63" t="s">
        <v>83</v>
      </c>
      <c r="S22" s="63" t="s">
        <v>41</v>
      </c>
      <c r="T22" s="43">
        <v>0</v>
      </c>
      <c r="U22" s="43">
        <v>0</v>
      </c>
      <c r="V22" s="43">
        <v>0</v>
      </c>
      <c r="W22" s="46">
        <v>0.2</v>
      </c>
      <c r="X22" s="52">
        <v>0.2</v>
      </c>
      <c r="Y22" s="46">
        <v>0.65</v>
      </c>
      <c r="Z22" s="90"/>
      <c r="AA22" s="90"/>
      <c r="AB22" s="46">
        <v>0.15</v>
      </c>
      <c r="AC22" s="63"/>
      <c r="AD22" s="63"/>
      <c r="AE22" s="43">
        <f t="shared" ref="AE22:AE27" si="2">+_xlfn.IFS(S22="Acumulado",U22+W22+Y22+AB22,S22="Capacidad",W22,S22="Flujo",W22,S22="Reducción",W22,S22="Stock",W22)</f>
        <v>1</v>
      </c>
      <c r="AF22" s="43">
        <f t="shared" si="0"/>
        <v>0.2</v>
      </c>
      <c r="AG22" s="115"/>
    </row>
    <row r="23" spans="1:33" s="34" customFormat="1" ht="47.25" x14ac:dyDescent="0.25">
      <c r="A23" s="115"/>
      <c r="B23" s="115"/>
      <c r="C23" s="115"/>
      <c r="D23" s="115"/>
      <c r="E23" s="115"/>
      <c r="F23" s="115"/>
      <c r="G23" s="115"/>
      <c r="H23" s="115"/>
      <c r="I23" s="115"/>
      <c r="J23" s="116"/>
      <c r="K23" s="116"/>
      <c r="L23" s="116"/>
      <c r="M23" s="116"/>
      <c r="N23" s="87"/>
      <c r="O23" s="87"/>
      <c r="P23" s="115"/>
      <c r="Q23" s="63" t="s">
        <v>84</v>
      </c>
      <c r="R23" s="63" t="s">
        <v>85</v>
      </c>
      <c r="S23" s="63" t="s">
        <v>41</v>
      </c>
      <c r="T23" s="38">
        <v>0</v>
      </c>
      <c r="U23" s="63">
        <v>1</v>
      </c>
      <c r="V23" s="63">
        <v>1</v>
      </c>
      <c r="W23" s="63">
        <v>0</v>
      </c>
      <c r="X23" s="45">
        <v>0</v>
      </c>
      <c r="Y23" s="38">
        <v>0</v>
      </c>
      <c r="Z23" s="90"/>
      <c r="AA23" s="90"/>
      <c r="AB23" s="38">
        <v>0</v>
      </c>
      <c r="AC23" s="63"/>
      <c r="AD23" s="63"/>
      <c r="AE23" s="63">
        <v>1</v>
      </c>
      <c r="AF23" s="39">
        <f t="shared" si="0"/>
        <v>1</v>
      </c>
      <c r="AG23" s="115"/>
    </row>
    <row r="24" spans="1:33" s="34" customFormat="1" ht="90" customHeight="1" x14ac:dyDescent="0.25">
      <c r="A24" s="105" t="s">
        <v>30</v>
      </c>
      <c r="B24" s="105" t="s">
        <v>31</v>
      </c>
      <c r="C24" s="105" t="s">
        <v>32</v>
      </c>
      <c r="D24" s="105" t="s">
        <v>33</v>
      </c>
      <c r="E24" s="105" t="s">
        <v>66</v>
      </c>
      <c r="F24" s="105" t="s">
        <v>86</v>
      </c>
      <c r="G24" s="105" t="s">
        <v>87</v>
      </c>
      <c r="H24" s="105" t="s">
        <v>88</v>
      </c>
      <c r="I24" s="105" t="s">
        <v>89</v>
      </c>
      <c r="J24" s="102">
        <v>32120927725</v>
      </c>
      <c r="K24" s="102">
        <v>31975526550</v>
      </c>
      <c r="L24" s="102">
        <v>72916000000</v>
      </c>
      <c r="M24" s="102">
        <v>72520881838.600006</v>
      </c>
      <c r="N24" s="77"/>
      <c r="O24" s="77"/>
      <c r="P24" s="105" t="s">
        <v>90</v>
      </c>
      <c r="Q24" s="63" t="s">
        <v>91</v>
      </c>
      <c r="R24" s="63" t="s">
        <v>91</v>
      </c>
      <c r="S24" s="63" t="s">
        <v>41</v>
      </c>
      <c r="T24" s="63">
        <v>40</v>
      </c>
      <c r="U24" s="63">
        <v>717</v>
      </c>
      <c r="V24" s="63">
        <v>717</v>
      </c>
      <c r="W24" s="39">
        <v>1659</v>
      </c>
      <c r="X24" s="63">
        <v>1659</v>
      </c>
      <c r="Y24" s="39">
        <v>1556</v>
      </c>
      <c r="Z24" s="90"/>
      <c r="AA24" s="90"/>
      <c r="AB24" s="39">
        <v>1556</v>
      </c>
      <c r="AC24" s="63"/>
      <c r="AD24" s="63"/>
      <c r="AE24" s="39">
        <f t="shared" si="2"/>
        <v>5488</v>
      </c>
      <c r="AF24" s="39">
        <f t="shared" si="0"/>
        <v>2376</v>
      </c>
      <c r="AG24" s="105" t="s">
        <v>92</v>
      </c>
    </row>
    <row r="25" spans="1:33" s="34" customFormat="1" ht="62.25" customHeight="1" x14ac:dyDescent="0.25">
      <c r="A25" s="106"/>
      <c r="B25" s="106"/>
      <c r="C25" s="106"/>
      <c r="D25" s="106"/>
      <c r="E25" s="106"/>
      <c r="F25" s="106"/>
      <c r="G25" s="106"/>
      <c r="H25" s="106"/>
      <c r="I25" s="106"/>
      <c r="J25" s="103"/>
      <c r="K25" s="103"/>
      <c r="L25" s="103"/>
      <c r="M25" s="103"/>
      <c r="N25" s="78"/>
      <c r="O25" s="78"/>
      <c r="P25" s="106"/>
      <c r="Q25" s="63" t="s">
        <v>93</v>
      </c>
      <c r="R25" s="63" t="s">
        <v>94</v>
      </c>
      <c r="S25" s="63" t="s">
        <v>41</v>
      </c>
      <c r="T25" s="63">
        <v>0</v>
      </c>
      <c r="U25" s="63">
        <v>3</v>
      </c>
      <c r="V25" s="63">
        <v>3</v>
      </c>
      <c r="W25" s="63">
        <v>4</v>
      </c>
      <c r="X25" s="63">
        <v>3</v>
      </c>
      <c r="Y25" s="63">
        <v>3</v>
      </c>
      <c r="Z25" s="90"/>
      <c r="AA25" s="90"/>
      <c r="AB25" s="63">
        <v>3</v>
      </c>
      <c r="AC25" s="63"/>
      <c r="AD25" s="63"/>
      <c r="AE25" s="63">
        <v>13</v>
      </c>
      <c r="AF25" s="39">
        <f t="shared" si="0"/>
        <v>6</v>
      </c>
      <c r="AG25" s="106"/>
    </row>
    <row r="26" spans="1:33" s="34" customFormat="1" ht="93.75" customHeight="1" x14ac:dyDescent="0.25">
      <c r="A26" s="106"/>
      <c r="B26" s="106"/>
      <c r="C26" s="106"/>
      <c r="D26" s="106"/>
      <c r="E26" s="106"/>
      <c r="F26" s="106"/>
      <c r="G26" s="106"/>
      <c r="H26" s="106"/>
      <c r="I26" s="106"/>
      <c r="J26" s="103"/>
      <c r="K26" s="103"/>
      <c r="L26" s="103"/>
      <c r="M26" s="103"/>
      <c r="N26" s="78"/>
      <c r="O26" s="78"/>
      <c r="P26" s="106"/>
      <c r="Q26" s="63" t="s">
        <v>95</v>
      </c>
      <c r="R26" s="63" t="s">
        <v>96</v>
      </c>
      <c r="S26" s="63" t="s">
        <v>41</v>
      </c>
      <c r="T26" s="63">
        <v>0</v>
      </c>
      <c r="U26" s="63">
        <v>3</v>
      </c>
      <c r="V26" s="63">
        <v>3</v>
      </c>
      <c r="W26" s="63">
        <v>3</v>
      </c>
      <c r="X26" s="63">
        <v>3</v>
      </c>
      <c r="Y26" s="63">
        <v>3</v>
      </c>
      <c r="Z26" s="90"/>
      <c r="AA26" s="90"/>
      <c r="AB26" s="63">
        <v>3</v>
      </c>
      <c r="AC26" s="63"/>
      <c r="AD26" s="63"/>
      <c r="AE26" s="63">
        <f t="shared" si="2"/>
        <v>12</v>
      </c>
      <c r="AF26" s="39">
        <f t="shared" si="0"/>
        <v>6</v>
      </c>
      <c r="AG26" s="106"/>
    </row>
    <row r="27" spans="1:33" s="34" customFormat="1" ht="31.5" x14ac:dyDescent="0.25">
      <c r="A27" s="107"/>
      <c r="B27" s="107"/>
      <c r="C27" s="107"/>
      <c r="D27" s="107"/>
      <c r="E27" s="107"/>
      <c r="F27" s="107"/>
      <c r="G27" s="107"/>
      <c r="H27" s="107"/>
      <c r="I27" s="107"/>
      <c r="J27" s="104"/>
      <c r="K27" s="104"/>
      <c r="L27" s="104"/>
      <c r="M27" s="104"/>
      <c r="N27" s="79"/>
      <c r="O27" s="79"/>
      <c r="P27" s="107"/>
      <c r="Q27" s="63" t="s">
        <v>97</v>
      </c>
      <c r="R27" s="63" t="s">
        <v>98</v>
      </c>
      <c r="S27" s="63" t="s">
        <v>41</v>
      </c>
      <c r="T27" s="63">
        <v>0</v>
      </c>
      <c r="U27" s="63">
        <v>0</v>
      </c>
      <c r="V27" s="63">
        <v>0</v>
      </c>
      <c r="W27" s="63">
        <v>10</v>
      </c>
      <c r="X27" s="63">
        <v>0</v>
      </c>
      <c r="Y27" s="63">
        <v>10</v>
      </c>
      <c r="Z27" s="90"/>
      <c r="AA27" s="90"/>
      <c r="AB27" s="63">
        <v>10</v>
      </c>
      <c r="AC27" s="63"/>
      <c r="AD27" s="63"/>
      <c r="AE27" s="63">
        <f t="shared" si="2"/>
        <v>30</v>
      </c>
      <c r="AF27" s="39">
        <f t="shared" si="0"/>
        <v>0</v>
      </c>
      <c r="AG27" s="107"/>
    </row>
    <row r="28" spans="1:33" s="34" customFormat="1" ht="48.95" customHeight="1" x14ac:dyDescent="0.25">
      <c r="A28" s="111" t="s">
        <v>30</v>
      </c>
      <c r="B28" s="111" t="s">
        <v>99</v>
      </c>
      <c r="C28" s="111" t="s">
        <v>32</v>
      </c>
      <c r="D28" s="111" t="s">
        <v>33</v>
      </c>
      <c r="E28" s="111" t="s">
        <v>34</v>
      </c>
      <c r="F28" s="111" t="s">
        <v>100</v>
      </c>
      <c r="G28" s="111" t="s">
        <v>101</v>
      </c>
      <c r="H28" s="111" t="s">
        <v>102</v>
      </c>
      <c r="I28" s="111" t="s">
        <v>103</v>
      </c>
      <c r="J28" s="111"/>
      <c r="K28" s="111"/>
      <c r="L28" s="111"/>
      <c r="M28" s="111"/>
      <c r="N28" s="82"/>
      <c r="O28" s="82"/>
      <c r="P28" s="111"/>
      <c r="Q28" s="68" t="s">
        <v>104</v>
      </c>
      <c r="R28" s="68" t="s">
        <v>105</v>
      </c>
      <c r="S28" s="68" t="s">
        <v>41</v>
      </c>
      <c r="T28" s="40">
        <v>0</v>
      </c>
      <c r="U28" s="40">
        <v>1</v>
      </c>
      <c r="V28" s="40">
        <v>1</v>
      </c>
      <c r="W28" s="40">
        <v>0</v>
      </c>
      <c r="X28" s="40">
        <v>0</v>
      </c>
      <c r="Y28" s="40">
        <v>0</v>
      </c>
      <c r="Z28" s="91"/>
      <c r="AA28" s="91"/>
      <c r="AB28" s="40">
        <v>0</v>
      </c>
      <c r="AC28" s="68"/>
      <c r="AD28" s="68"/>
      <c r="AE28" s="41">
        <v>1</v>
      </c>
      <c r="AF28" s="41">
        <f t="shared" si="0"/>
        <v>1</v>
      </c>
      <c r="AG28" s="111" t="s">
        <v>106</v>
      </c>
    </row>
    <row r="29" spans="1:33" s="34" customFormat="1" ht="41.1" customHeight="1" x14ac:dyDescent="0.25">
      <c r="A29" s="117"/>
      <c r="B29" s="117"/>
      <c r="C29" s="117"/>
      <c r="D29" s="117"/>
      <c r="E29" s="117"/>
      <c r="F29" s="117"/>
      <c r="G29" s="117"/>
      <c r="H29" s="117"/>
      <c r="I29" s="117"/>
      <c r="J29" s="117"/>
      <c r="K29" s="117"/>
      <c r="L29" s="117"/>
      <c r="M29" s="117"/>
      <c r="N29" s="83"/>
      <c r="O29" s="83"/>
      <c r="P29" s="117"/>
      <c r="Q29" s="68" t="s">
        <v>107</v>
      </c>
      <c r="R29" s="68" t="s">
        <v>108</v>
      </c>
      <c r="S29" s="68" t="s">
        <v>109</v>
      </c>
      <c r="T29" s="68">
        <v>0</v>
      </c>
      <c r="U29" s="68">
        <v>1</v>
      </c>
      <c r="V29" s="68">
        <v>1</v>
      </c>
      <c r="W29" s="68">
        <v>0</v>
      </c>
      <c r="X29" s="68">
        <v>0</v>
      </c>
      <c r="Y29" s="68">
        <v>0</v>
      </c>
      <c r="Z29" s="91"/>
      <c r="AA29" s="91"/>
      <c r="AB29" s="68">
        <v>0</v>
      </c>
      <c r="AC29" s="68"/>
      <c r="AD29" s="68"/>
      <c r="AE29" s="42">
        <f>+_xlfn.IFS(S29="Acumulado",U29+W29+Y29+AB29,S29="Capacidad",U29,S29="Flujo",U29,S29="Reducción",U29,S29="Stock",U29)</f>
        <v>1</v>
      </c>
      <c r="AF29" s="42">
        <f t="shared" si="0"/>
        <v>0</v>
      </c>
      <c r="AG29" s="117"/>
    </row>
    <row r="30" spans="1:33" s="34" customFormat="1" ht="34.5" customHeight="1" x14ac:dyDescent="0.25">
      <c r="A30" s="117"/>
      <c r="B30" s="117"/>
      <c r="C30" s="117"/>
      <c r="D30" s="117"/>
      <c r="E30" s="117"/>
      <c r="F30" s="117"/>
      <c r="G30" s="117"/>
      <c r="H30" s="117"/>
      <c r="I30" s="117"/>
      <c r="J30" s="117"/>
      <c r="K30" s="117"/>
      <c r="L30" s="117"/>
      <c r="M30" s="117"/>
      <c r="N30" s="83"/>
      <c r="O30" s="83"/>
      <c r="P30" s="117"/>
      <c r="Q30" s="111" t="s">
        <v>110</v>
      </c>
      <c r="R30" s="68" t="s">
        <v>111</v>
      </c>
      <c r="S30" s="68" t="s">
        <v>41</v>
      </c>
      <c r="T30" s="68">
        <v>0</v>
      </c>
      <c r="U30" s="42">
        <v>300000</v>
      </c>
      <c r="V30" s="42">
        <f>17885+14471+15027+13543+12160+11044+40759+91944+66928+90424+78329+89240+131937</f>
        <v>673691</v>
      </c>
      <c r="W30" s="42">
        <v>624000</v>
      </c>
      <c r="X30" s="42">
        <v>1741934</v>
      </c>
      <c r="Y30" s="42">
        <v>698880</v>
      </c>
      <c r="Z30" s="91"/>
      <c r="AA30" s="91"/>
      <c r="AB30" s="42">
        <v>775757</v>
      </c>
      <c r="AC30" s="68"/>
      <c r="AD30" s="68"/>
      <c r="AE30" s="42">
        <v>2398637</v>
      </c>
      <c r="AF30" s="42">
        <f t="shared" si="0"/>
        <v>2415625</v>
      </c>
      <c r="AG30" s="117"/>
    </row>
    <row r="31" spans="1:33" s="34" customFormat="1" ht="62.45" customHeight="1" x14ac:dyDescent="0.25">
      <c r="A31" s="117"/>
      <c r="B31" s="117"/>
      <c r="C31" s="117"/>
      <c r="D31" s="117"/>
      <c r="E31" s="117"/>
      <c r="F31" s="117"/>
      <c r="G31" s="117"/>
      <c r="H31" s="117"/>
      <c r="I31" s="117"/>
      <c r="J31" s="117"/>
      <c r="K31" s="117"/>
      <c r="L31" s="117"/>
      <c r="M31" s="117"/>
      <c r="N31" s="83"/>
      <c r="O31" s="83"/>
      <c r="P31" s="117"/>
      <c r="Q31" s="112"/>
      <c r="R31" s="68" t="s">
        <v>112</v>
      </c>
      <c r="S31" s="68" t="s">
        <v>41</v>
      </c>
      <c r="T31" s="68">
        <v>0</v>
      </c>
      <c r="U31" s="42">
        <v>40000</v>
      </c>
      <c r="V31" s="42">
        <v>13777</v>
      </c>
      <c r="W31" s="42">
        <v>500000</v>
      </c>
      <c r="X31" s="42">
        <v>802391</v>
      </c>
      <c r="Y31" s="42">
        <v>560000</v>
      </c>
      <c r="Z31" s="91"/>
      <c r="AA31" s="91"/>
      <c r="AB31" s="42">
        <v>621600</v>
      </c>
      <c r="AC31" s="68"/>
      <c r="AD31" s="68"/>
      <c r="AE31" s="42">
        <v>1721600</v>
      </c>
      <c r="AF31" s="42">
        <f t="shared" si="0"/>
        <v>816168</v>
      </c>
      <c r="AG31" s="117"/>
    </row>
    <row r="32" spans="1:33" s="34" customFormat="1" ht="42.6" customHeight="1" x14ac:dyDescent="0.25">
      <c r="A32" s="117"/>
      <c r="B32" s="117"/>
      <c r="C32" s="117"/>
      <c r="D32" s="117"/>
      <c r="E32" s="117"/>
      <c r="F32" s="117"/>
      <c r="G32" s="117"/>
      <c r="H32" s="117"/>
      <c r="I32" s="117"/>
      <c r="J32" s="117"/>
      <c r="K32" s="117"/>
      <c r="L32" s="117"/>
      <c r="M32" s="117"/>
      <c r="N32" s="83"/>
      <c r="O32" s="83"/>
      <c r="P32" s="117"/>
      <c r="Q32" s="68" t="s">
        <v>113</v>
      </c>
      <c r="R32" s="68" t="s">
        <v>114</v>
      </c>
      <c r="S32" s="68" t="s">
        <v>77</v>
      </c>
      <c r="T32" s="42">
        <v>1337</v>
      </c>
      <c r="U32" s="42">
        <v>1290</v>
      </c>
      <c r="V32" s="42">
        <v>1283</v>
      </c>
      <c r="W32" s="42">
        <v>1370</v>
      </c>
      <c r="X32" s="42">
        <v>1306</v>
      </c>
      <c r="Y32" s="42">
        <v>1530</v>
      </c>
      <c r="Z32" s="91"/>
      <c r="AA32" s="91"/>
      <c r="AB32" s="42">
        <v>1650</v>
      </c>
      <c r="AC32" s="68"/>
      <c r="AD32" s="68"/>
      <c r="AE32" s="42">
        <f>+_xlfn.IFS(S32="Acumulado",U32+W32+Y32+AB32,S32="Capacidad",AB32,S32="Flujo",AB32,S32="Reducción",AB32,S32="Stock",AB32)</f>
        <v>1650</v>
      </c>
      <c r="AF32" s="42">
        <f t="shared" si="0"/>
        <v>1306</v>
      </c>
      <c r="AG32" s="117"/>
    </row>
    <row r="33" spans="1:33" s="34" customFormat="1" ht="42.6" customHeight="1" x14ac:dyDescent="0.25">
      <c r="A33" s="117"/>
      <c r="B33" s="117"/>
      <c r="C33" s="117"/>
      <c r="D33" s="117"/>
      <c r="E33" s="117"/>
      <c r="F33" s="117"/>
      <c r="G33" s="117"/>
      <c r="H33" s="117"/>
      <c r="I33" s="117"/>
      <c r="J33" s="117"/>
      <c r="K33" s="117"/>
      <c r="L33" s="117"/>
      <c r="M33" s="117"/>
      <c r="N33" s="83"/>
      <c r="O33" s="83"/>
      <c r="P33" s="117"/>
      <c r="Q33" s="68" t="s">
        <v>115</v>
      </c>
      <c r="R33" s="68" t="s">
        <v>116</v>
      </c>
      <c r="S33" s="68" t="s">
        <v>77</v>
      </c>
      <c r="T33" s="42">
        <v>0</v>
      </c>
      <c r="U33" s="42">
        <v>0</v>
      </c>
      <c r="V33" s="42">
        <v>0</v>
      </c>
      <c r="W33" s="42">
        <v>1</v>
      </c>
      <c r="X33" s="68">
        <v>1</v>
      </c>
      <c r="Y33" s="42">
        <v>0</v>
      </c>
      <c r="Z33" s="91"/>
      <c r="AA33" s="91"/>
      <c r="AB33" s="42">
        <v>0</v>
      </c>
      <c r="AC33" s="68"/>
      <c r="AD33" s="68"/>
      <c r="AE33" s="42">
        <f>+_xlfn.IFS(S33="Acumulado",U33+W33+Y33+AB33,S33="Capacidad",W33,S33="Flujo",AB33,S33="Reducción",AB33,S33="Stock",AB33)</f>
        <v>1</v>
      </c>
      <c r="AF33" s="42">
        <f t="shared" si="0"/>
        <v>1</v>
      </c>
      <c r="AG33" s="117"/>
    </row>
    <row r="34" spans="1:33" s="34" customFormat="1" ht="42.6" customHeight="1" x14ac:dyDescent="0.25">
      <c r="A34" s="117"/>
      <c r="B34" s="117"/>
      <c r="C34" s="117"/>
      <c r="D34" s="117"/>
      <c r="E34" s="117"/>
      <c r="F34" s="117"/>
      <c r="G34" s="117"/>
      <c r="H34" s="117"/>
      <c r="I34" s="117"/>
      <c r="J34" s="117"/>
      <c r="K34" s="117"/>
      <c r="L34" s="117"/>
      <c r="M34" s="117"/>
      <c r="N34" s="83"/>
      <c r="O34" s="83"/>
      <c r="P34" s="117"/>
      <c r="Q34" s="68" t="s">
        <v>117</v>
      </c>
      <c r="R34" s="68" t="s">
        <v>118</v>
      </c>
      <c r="S34" s="68" t="s">
        <v>41</v>
      </c>
      <c r="T34" s="42">
        <v>0</v>
      </c>
      <c r="U34" s="42">
        <v>0</v>
      </c>
      <c r="V34" s="42">
        <v>0</v>
      </c>
      <c r="W34" s="42">
        <v>7</v>
      </c>
      <c r="X34" s="68">
        <v>7</v>
      </c>
      <c r="Y34" s="42">
        <v>0</v>
      </c>
      <c r="Z34" s="91"/>
      <c r="AA34" s="91"/>
      <c r="AB34" s="42">
        <v>0</v>
      </c>
      <c r="AC34" s="68"/>
      <c r="AD34" s="68"/>
      <c r="AE34" s="42">
        <f t="shared" ref="AE34:AE66" si="3">+_xlfn.IFS(S34="Acumulado",U34+W34+Y34+AB34,S34="Capacidad",AB34,S34="Flujo",AB34,S34="Reducción",AB34,S34="Stock",AB34)</f>
        <v>7</v>
      </c>
      <c r="AF34" s="42">
        <f t="shared" si="0"/>
        <v>7</v>
      </c>
      <c r="AG34" s="117"/>
    </row>
    <row r="35" spans="1:33" s="34" customFormat="1" ht="42.6" customHeight="1" x14ac:dyDescent="0.25">
      <c r="A35" s="117"/>
      <c r="B35" s="117"/>
      <c r="C35" s="117"/>
      <c r="D35" s="117"/>
      <c r="E35" s="117"/>
      <c r="F35" s="117"/>
      <c r="G35" s="117"/>
      <c r="H35" s="117"/>
      <c r="I35" s="117"/>
      <c r="J35" s="117"/>
      <c r="K35" s="117"/>
      <c r="L35" s="117"/>
      <c r="M35" s="117"/>
      <c r="N35" s="83"/>
      <c r="O35" s="83"/>
      <c r="P35" s="117"/>
      <c r="Q35" s="68" t="s">
        <v>119</v>
      </c>
      <c r="R35" s="68" t="s">
        <v>120</v>
      </c>
      <c r="S35" s="68" t="s">
        <v>41</v>
      </c>
      <c r="T35" s="42">
        <v>0</v>
      </c>
      <c r="U35" s="42">
        <v>0</v>
      </c>
      <c r="V35" s="42">
        <v>0</v>
      </c>
      <c r="W35" s="42">
        <v>20</v>
      </c>
      <c r="X35" s="68">
        <v>27</v>
      </c>
      <c r="Y35" s="42">
        <v>0</v>
      </c>
      <c r="Z35" s="91"/>
      <c r="AA35" s="91"/>
      <c r="AB35" s="42">
        <v>0</v>
      </c>
      <c r="AC35" s="68"/>
      <c r="AD35" s="68"/>
      <c r="AE35" s="42">
        <f t="shared" si="3"/>
        <v>20</v>
      </c>
      <c r="AF35" s="42">
        <f t="shared" si="0"/>
        <v>27</v>
      </c>
      <c r="AG35" s="117"/>
    </row>
    <row r="36" spans="1:33" s="34" customFormat="1" ht="42.6" customHeight="1" x14ac:dyDescent="0.25">
      <c r="A36" s="117"/>
      <c r="B36" s="117"/>
      <c r="C36" s="117"/>
      <c r="D36" s="117"/>
      <c r="E36" s="117"/>
      <c r="F36" s="117"/>
      <c r="G36" s="117"/>
      <c r="H36" s="117"/>
      <c r="I36" s="117"/>
      <c r="J36" s="117"/>
      <c r="K36" s="117"/>
      <c r="L36" s="117"/>
      <c r="M36" s="117"/>
      <c r="N36" s="83"/>
      <c r="O36" s="83"/>
      <c r="P36" s="117"/>
      <c r="Q36" s="68" t="s">
        <v>121</v>
      </c>
      <c r="R36" s="68" t="s">
        <v>122</v>
      </c>
      <c r="S36" s="68" t="s">
        <v>41</v>
      </c>
      <c r="T36" s="42">
        <v>0</v>
      </c>
      <c r="U36" s="42">
        <v>0</v>
      </c>
      <c r="V36" s="42">
        <v>0</v>
      </c>
      <c r="W36" s="42">
        <v>150</v>
      </c>
      <c r="X36" s="68">
        <v>168</v>
      </c>
      <c r="Y36" s="42">
        <v>0</v>
      </c>
      <c r="Z36" s="91"/>
      <c r="AA36" s="91"/>
      <c r="AB36" s="42">
        <v>0</v>
      </c>
      <c r="AC36" s="68"/>
      <c r="AD36" s="68"/>
      <c r="AE36" s="42">
        <f t="shared" si="3"/>
        <v>150</v>
      </c>
      <c r="AF36" s="42">
        <f t="shared" si="0"/>
        <v>168</v>
      </c>
      <c r="AG36" s="117"/>
    </row>
    <row r="37" spans="1:33" s="34" customFormat="1" ht="42.6" customHeight="1" x14ac:dyDescent="0.25">
      <c r="A37" s="117"/>
      <c r="B37" s="117"/>
      <c r="C37" s="117"/>
      <c r="D37" s="117"/>
      <c r="E37" s="117"/>
      <c r="F37" s="117"/>
      <c r="G37" s="117"/>
      <c r="H37" s="117"/>
      <c r="I37" s="117"/>
      <c r="J37" s="117"/>
      <c r="K37" s="117"/>
      <c r="L37" s="117"/>
      <c r="M37" s="117"/>
      <c r="N37" s="83"/>
      <c r="O37" s="83"/>
      <c r="P37" s="117"/>
      <c r="Q37" s="68" t="s">
        <v>123</v>
      </c>
      <c r="R37" s="68" t="s">
        <v>124</v>
      </c>
      <c r="S37" s="68" t="s">
        <v>109</v>
      </c>
      <c r="T37" s="41">
        <v>0</v>
      </c>
      <c r="U37" s="41">
        <v>0</v>
      </c>
      <c r="V37" s="41">
        <v>0</v>
      </c>
      <c r="W37" s="41">
        <v>1</v>
      </c>
      <c r="X37" s="41">
        <v>1</v>
      </c>
      <c r="Y37" s="41">
        <v>1</v>
      </c>
      <c r="Z37" s="92"/>
      <c r="AA37" s="92"/>
      <c r="AB37" s="41">
        <v>1</v>
      </c>
      <c r="AC37" s="41"/>
      <c r="AD37" s="41"/>
      <c r="AE37" s="41">
        <f t="shared" si="3"/>
        <v>1</v>
      </c>
      <c r="AF37" s="41">
        <f t="shared" si="0"/>
        <v>1</v>
      </c>
      <c r="AG37" s="117"/>
    </row>
    <row r="38" spans="1:33" s="34" customFormat="1" ht="42.6" customHeight="1" x14ac:dyDescent="0.25">
      <c r="A38" s="112"/>
      <c r="B38" s="112"/>
      <c r="C38" s="112"/>
      <c r="D38" s="112"/>
      <c r="E38" s="112"/>
      <c r="F38" s="112"/>
      <c r="G38" s="112"/>
      <c r="H38" s="112"/>
      <c r="I38" s="112"/>
      <c r="J38" s="112"/>
      <c r="K38" s="112"/>
      <c r="L38" s="112"/>
      <c r="M38" s="112"/>
      <c r="N38" s="84"/>
      <c r="O38" s="84"/>
      <c r="P38" s="112"/>
      <c r="Q38" s="68" t="s">
        <v>125</v>
      </c>
      <c r="R38" s="68" t="s">
        <v>126</v>
      </c>
      <c r="S38" s="68" t="s">
        <v>109</v>
      </c>
      <c r="T38" s="41">
        <v>0</v>
      </c>
      <c r="U38" s="41">
        <v>0</v>
      </c>
      <c r="V38" s="41">
        <v>0</v>
      </c>
      <c r="W38" s="41">
        <v>1</v>
      </c>
      <c r="X38" s="41">
        <v>1</v>
      </c>
      <c r="Y38" s="41">
        <v>1</v>
      </c>
      <c r="Z38" s="92"/>
      <c r="AA38" s="92"/>
      <c r="AB38" s="41">
        <v>1</v>
      </c>
      <c r="AC38" s="41"/>
      <c r="AD38" s="41"/>
      <c r="AE38" s="41">
        <f t="shared" si="3"/>
        <v>1</v>
      </c>
      <c r="AF38" s="41">
        <f t="shared" si="0"/>
        <v>1</v>
      </c>
      <c r="AG38" s="112"/>
    </row>
    <row r="39" spans="1:33" s="25" customFormat="1" ht="76.5" customHeight="1" x14ac:dyDescent="0.25">
      <c r="A39" s="63" t="s">
        <v>30</v>
      </c>
      <c r="B39" s="63" t="s">
        <v>127</v>
      </c>
      <c r="C39" s="63" t="s">
        <v>32</v>
      </c>
      <c r="D39" s="63" t="s">
        <v>33</v>
      </c>
      <c r="E39" s="63" t="s">
        <v>34</v>
      </c>
      <c r="F39" s="63" t="s">
        <v>128</v>
      </c>
      <c r="G39" s="63" t="s">
        <v>129</v>
      </c>
      <c r="H39" s="63"/>
      <c r="I39" s="63" t="s">
        <v>103</v>
      </c>
      <c r="J39" s="63"/>
      <c r="K39" s="63"/>
      <c r="L39" s="63"/>
      <c r="M39" s="63"/>
      <c r="N39" s="76"/>
      <c r="O39" s="76"/>
      <c r="P39" s="63"/>
      <c r="Q39" s="63" t="s">
        <v>130</v>
      </c>
      <c r="R39" s="63" t="s">
        <v>131</v>
      </c>
      <c r="S39" s="63" t="s">
        <v>132</v>
      </c>
      <c r="T39" s="43">
        <v>0</v>
      </c>
      <c r="U39" s="43">
        <v>1</v>
      </c>
      <c r="V39" s="43">
        <v>1</v>
      </c>
      <c r="W39" s="43">
        <v>1</v>
      </c>
      <c r="X39" s="46">
        <v>1</v>
      </c>
      <c r="Y39" s="43">
        <v>1</v>
      </c>
      <c r="Z39" s="90"/>
      <c r="AA39" s="90"/>
      <c r="AB39" s="43">
        <v>1</v>
      </c>
      <c r="AC39" s="63"/>
      <c r="AD39" s="63"/>
      <c r="AE39" s="43">
        <f t="shared" si="3"/>
        <v>1</v>
      </c>
      <c r="AF39" s="43">
        <f t="shared" si="0"/>
        <v>1</v>
      </c>
      <c r="AG39" s="63" t="s">
        <v>133</v>
      </c>
    </row>
    <row r="40" spans="1:33" s="34" customFormat="1" ht="60" customHeight="1" x14ac:dyDescent="0.25">
      <c r="A40" s="105" t="s">
        <v>30</v>
      </c>
      <c r="B40" s="105" t="s">
        <v>31</v>
      </c>
      <c r="C40" s="105" t="s">
        <v>32</v>
      </c>
      <c r="D40" s="105" t="s">
        <v>33</v>
      </c>
      <c r="E40" s="105" t="s">
        <v>66</v>
      </c>
      <c r="F40" s="105" t="s">
        <v>134</v>
      </c>
      <c r="G40" s="105" t="s">
        <v>135</v>
      </c>
      <c r="H40" s="105" t="s">
        <v>102</v>
      </c>
      <c r="I40" s="105" t="s">
        <v>89</v>
      </c>
      <c r="J40" s="102"/>
      <c r="K40" s="102"/>
      <c r="L40" s="102">
        <v>198953000000</v>
      </c>
      <c r="M40" s="102">
        <v>198728860180</v>
      </c>
      <c r="N40" s="77"/>
      <c r="O40" s="77"/>
      <c r="P40" s="105" t="s">
        <v>136</v>
      </c>
      <c r="Q40" s="63" t="s">
        <v>137</v>
      </c>
      <c r="R40" s="63" t="s">
        <v>138</v>
      </c>
      <c r="S40" s="63" t="s">
        <v>41</v>
      </c>
      <c r="T40" s="63">
        <v>9</v>
      </c>
      <c r="U40" s="63">
        <v>12</v>
      </c>
      <c r="V40" s="63">
        <v>9</v>
      </c>
      <c r="W40" s="63">
        <v>23</v>
      </c>
      <c r="X40" s="63">
        <v>23</v>
      </c>
      <c r="Y40" s="63">
        <v>12</v>
      </c>
      <c r="Z40" s="90"/>
      <c r="AA40" s="90"/>
      <c r="AB40" s="63">
        <v>12</v>
      </c>
      <c r="AC40" s="63"/>
      <c r="AD40" s="63"/>
      <c r="AE40" s="63">
        <f t="shared" si="3"/>
        <v>59</v>
      </c>
      <c r="AF40" s="39">
        <f t="shared" si="0"/>
        <v>32</v>
      </c>
      <c r="AG40" s="105" t="s">
        <v>92</v>
      </c>
    </row>
    <row r="41" spans="1:33" s="34" customFormat="1" ht="60" customHeight="1" x14ac:dyDescent="0.25">
      <c r="A41" s="106"/>
      <c r="B41" s="106"/>
      <c r="C41" s="106"/>
      <c r="D41" s="106"/>
      <c r="E41" s="106"/>
      <c r="F41" s="106"/>
      <c r="G41" s="106"/>
      <c r="H41" s="106"/>
      <c r="I41" s="106"/>
      <c r="J41" s="103"/>
      <c r="K41" s="103"/>
      <c r="L41" s="103"/>
      <c r="M41" s="103"/>
      <c r="N41" s="78"/>
      <c r="O41" s="78"/>
      <c r="P41" s="106"/>
      <c r="Q41" s="63" t="s">
        <v>668</v>
      </c>
      <c r="R41" s="63" t="s">
        <v>669</v>
      </c>
      <c r="S41" s="63" t="s">
        <v>41</v>
      </c>
      <c r="T41" s="63">
        <v>17</v>
      </c>
      <c r="U41" s="63">
        <v>0</v>
      </c>
      <c r="V41" s="63">
        <v>0</v>
      </c>
      <c r="W41" s="63">
        <v>0</v>
      </c>
      <c r="X41" s="63">
        <v>0</v>
      </c>
      <c r="Y41" s="63">
        <v>24</v>
      </c>
      <c r="Z41" s="90"/>
      <c r="AA41" s="90"/>
      <c r="AB41" s="63">
        <v>26</v>
      </c>
      <c r="AC41" s="63"/>
      <c r="AD41" s="63"/>
      <c r="AE41" s="63">
        <f>+_xlfn.IFS(S41="Acumulado",U41+W41+Y41+AB41,S41="Capacidad",AB41,S41="Flujo",AB41,S41="Reducción",AB41,S41="Stock",AB41)</f>
        <v>50</v>
      </c>
      <c r="AF41" s="39">
        <f t="shared" si="0"/>
        <v>0</v>
      </c>
      <c r="AG41" s="106"/>
    </row>
    <row r="42" spans="1:33" s="34" customFormat="1" ht="60" customHeight="1" x14ac:dyDescent="0.25">
      <c r="A42" s="107"/>
      <c r="B42" s="107"/>
      <c r="C42" s="107"/>
      <c r="D42" s="107"/>
      <c r="E42" s="107"/>
      <c r="F42" s="107"/>
      <c r="G42" s="107"/>
      <c r="H42" s="107"/>
      <c r="I42" s="107"/>
      <c r="J42" s="104"/>
      <c r="K42" s="104"/>
      <c r="L42" s="104"/>
      <c r="M42" s="104"/>
      <c r="N42" s="79"/>
      <c r="O42" s="79"/>
      <c r="P42" s="107"/>
      <c r="Q42" s="63" t="s">
        <v>670</v>
      </c>
      <c r="R42" s="63" t="s">
        <v>671</v>
      </c>
      <c r="S42" s="63" t="s">
        <v>41</v>
      </c>
      <c r="T42" s="39">
        <v>10000</v>
      </c>
      <c r="U42" s="63">
        <v>0</v>
      </c>
      <c r="V42" s="63">
        <v>0</v>
      </c>
      <c r="W42" s="39">
        <v>13478</v>
      </c>
      <c r="X42" s="39">
        <v>13478</v>
      </c>
      <c r="Y42" s="39">
        <v>13478</v>
      </c>
      <c r="Z42" s="90"/>
      <c r="AA42" s="90"/>
      <c r="AB42" s="39">
        <v>15716</v>
      </c>
      <c r="AC42" s="63"/>
      <c r="AD42" s="63"/>
      <c r="AE42" s="39">
        <f>+_xlfn.IFS(S42="Acumulado",U42+W42+Y42+AB42,S42="Capacidad",AB42,S42="Flujo",AB42,S42="Reducción",AB42,S42="Stock",AB42)</f>
        <v>42672</v>
      </c>
      <c r="AF42" s="39">
        <f t="shared" si="0"/>
        <v>13478</v>
      </c>
      <c r="AG42" s="107"/>
    </row>
    <row r="43" spans="1:33" s="34" customFormat="1" ht="31.5" x14ac:dyDescent="0.25">
      <c r="A43" s="118" t="s">
        <v>30</v>
      </c>
      <c r="B43" s="118" t="s">
        <v>31</v>
      </c>
      <c r="C43" s="118" t="s">
        <v>32</v>
      </c>
      <c r="D43" s="118" t="s">
        <v>33</v>
      </c>
      <c r="E43" s="118" t="s">
        <v>139</v>
      </c>
      <c r="F43" s="118" t="s">
        <v>140</v>
      </c>
      <c r="G43" s="118" t="s">
        <v>141</v>
      </c>
      <c r="H43" s="118" t="s">
        <v>102</v>
      </c>
      <c r="I43" s="118" t="s">
        <v>103</v>
      </c>
      <c r="J43" s="118"/>
      <c r="K43" s="118"/>
      <c r="L43" s="118"/>
      <c r="M43" s="118"/>
      <c r="N43" s="81"/>
      <c r="O43" s="81"/>
      <c r="P43" s="118"/>
      <c r="Q43" s="68" t="s">
        <v>142</v>
      </c>
      <c r="R43" s="68" t="s">
        <v>143</v>
      </c>
      <c r="S43" s="68" t="s">
        <v>41</v>
      </c>
      <c r="T43" s="68">
        <v>680</v>
      </c>
      <c r="U43" s="68">
        <v>100</v>
      </c>
      <c r="V43" s="68">
        <v>98</v>
      </c>
      <c r="W43" s="68">
        <v>70</v>
      </c>
      <c r="X43" s="68">
        <v>98</v>
      </c>
      <c r="Y43" s="68">
        <v>100</v>
      </c>
      <c r="Z43" s="91"/>
      <c r="AA43" s="91"/>
      <c r="AB43" s="68">
        <v>100</v>
      </c>
      <c r="AC43" s="68"/>
      <c r="AD43" s="68"/>
      <c r="AE43" s="42">
        <f t="shared" si="3"/>
        <v>370</v>
      </c>
      <c r="AF43" s="68">
        <f t="shared" si="0"/>
        <v>196</v>
      </c>
      <c r="AG43" s="118" t="s">
        <v>144</v>
      </c>
    </row>
    <row r="44" spans="1:33" s="34" customFormat="1" x14ac:dyDescent="0.25">
      <c r="A44" s="118"/>
      <c r="B44" s="118"/>
      <c r="C44" s="118"/>
      <c r="D44" s="118"/>
      <c r="E44" s="118"/>
      <c r="F44" s="118"/>
      <c r="G44" s="118"/>
      <c r="H44" s="118"/>
      <c r="I44" s="118"/>
      <c r="J44" s="118"/>
      <c r="K44" s="118"/>
      <c r="L44" s="118"/>
      <c r="M44" s="118"/>
      <c r="N44" s="81"/>
      <c r="O44" s="81"/>
      <c r="P44" s="118"/>
      <c r="Q44" s="68" t="s">
        <v>145</v>
      </c>
      <c r="R44" s="68" t="s">
        <v>146</v>
      </c>
      <c r="S44" s="68" t="s">
        <v>41</v>
      </c>
      <c r="T44" s="68">
        <v>39</v>
      </c>
      <c r="U44" s="68">
        <v>10</v>
      </c>
      <c r="V44" s="68">
        <v>35</v>
      </c>
      <c r="W44" s="68"/>
      <c r="X44" s="68"/>
      <c r="Y44" s="68"/>
      <c r="Z44" s="91"/>
      <c r="AA44" s="91"/>
      <c r="AB44" s="68"/>
      <c r="AC44" s="68"/>
      <c r="AD44" s="68"/>
      <c r="AE44" s="42">
        <f t="shared" si="3"/>
        <v>10</v>
      </c>
      <c r="AF44" s="68">
        <f t="shared" si="0"/>
        <v>35</v>
      </c>
      <c r="AG44" s="118"/>
    </row>
    <row r="45" spans="1:33" s="34" customFormat="1" ht="31.5" x14ac:dyDescent="0.25">
      <c r="A45" s="118"/>
      <c r="B45" s="118"/>
      <c r="C45" s="118"/>
      <c r="D45" s="118"/>
      <c r="E45" s="118"/>
      <c r="F45" s="118"/>
      <c r="G45" s="118"/>
      <c r="H45" s="118"/>
      <c r="I45" s="118"/>
      <c r="J45" s="118"/>
      <c r="K45" s="118"/>
      <c r="L45" s="118"/>
      <c r="M45" s="118"/>
      <c r="N45" s="81"/>
      <c r="O45" s="81"/>
      <c r="P45" s="118"/>
      <c r="Q45" s="68" t="s">
        <v>147</v>
      </c>
      <c r="R45" s="68" t="s">
        <v>148</v>
      </c>
      <c r="S45" s="68" t="s">
        <v>41</v>
      </c>
      <c r="T45" s="68">
        <v>2</v>
      </c>
      <c r="U45" s="68">
        <v>2</v>
      </c>
      <c r="V45" s="68">
        <v>2</v>
      </c>
      <c r="W45" s="68">
        <v>1</v>
      </c>
      <c r="X45" s="68">
        <v>1</v>
      </c>
      <c r="Y45" s="68">
        <v>2</v>
      </c>
      <c r="Z45" s="91"/>
      <c r="AA45" s="91"/>
      <c r="AB45" s="68">
        <v>2</v>
      </c>
      <c r="AC45" s="68"/>
      <c r="AD45" s="68"/>
      <c r="AE45" s="42">
        <f t="shared" si="3"/>
        <v>7</v>
      </c>
      <c r="AF45" s="68">
        <f t="shared" si="0"/>
        <v>3</v>
      </c>
      <c r="AG45" s="118"/>
    </row>
    <row r="46" spans="1:33" s="34" customFormat="1" ht="63" x14ac:dyDescent="0.25">
      <c r="A46" s="118" t="s">
        <v>30</v>
      </c>
      <c r="B46" s="118" t="s">
        <v>31</v>
      </c>
      <c r="C46" s="118" t="s">
        <v>149</v>
      </c>
      <c r="D46" s="118" t="s">
        <v>33</v>
      </c>
      <c r="E46" s="118" t="s">
        <v>78</v>
      </c>
      <c r="F46" s="118" t="s">
        <v>150</v>
      </c>
      <c r="G46" s="118" t="s">
        <v>151</v>
      </c>
      <c r="H46" s="118" t="s">
        <v>102</v>
      </c>
      <c r="I46" s="118" t="s">
        <v>103</v>
      </c>
      <c r="J46" s="119">
        <v>53161000000</v>
      </c>
      <c r="K46" s="119">
        <v>53160019500</v>
      </c>
      <c r="L46" s="119">
        <v>54340127579</v>
      </c>
      <c r="M46" s="119">
        <v>54340120185</v>
      </c>
      <c r="N46" s="86"/>
      <c r="O46" s="86"/>
      <c r="P46" s="118" t="s">
        <v>152</v>
      </c>
      <c r="Q46" s="68" t="s">
        <v>153</v>
      </c>
      <c r="R46" s="68" t="s">
        <v>154</v>
      </c>
      <c r="S46" s="68" t="s">
        <v>41</v>
      </c>
      <c r="T46" s="42">
        <v>479935</v>
      </c>
      <c r="U46" s="42">
        <v>100000</v>
      </c>
      <c r="V46" s="42">
        <v>194569</v>
      </c>
      <c r="W46" s="42">
        <v>1278657</v>
      </c>
      <c r="X46" s="53">
        <v>910756</v>
      </c>
      <c r="Y46" s="42">
        <v>15904</v>
      </c>
      <c r="Z46" s="91"/>
      <c r="AA46" s="91"/>
      <c r="AB46" s="42">
        <v>19108</v>
      </c>
      <c r="AC46" s="68"/>
      <c r="AD46" s="68"/>
      <c r="AE46" s="42">
        <f t="shared" si="3"/>
        <v>1413669</v>
      </c>
      <c r="AF46" s="42">
        <f t="shared" si="0"/>
        <v>1105325</v>
      </c>
      <c r="AG46" s="118" t="s">
        <v>155</v>
      </c>
    </row>
    <row r="47" spans="1:33" s="34" customFormat="1" ht="47.25" x14ac:dyDescent="0.25">
      <c r="A47" s="118"/>
      <c r="B47" s="118"/>
      <c r="C47" s="118"/>
      <c r="D47" s="118"/>
      <c r="E47" s="118"/>
      <c r="F47" s="118"/>
      <c r="G47" s="118"/>
      <c r="H47" s="118"/>
      <c r="I47" s="118"/>
      <c r="J47" s="119"/>
      <c r="K47" s="119"/>
      <c r="L47" s="119"/>
      <c r="M47" s="119"/>
      <c r="N47" s="86"/>
      <c r="O47" s="86"/>
      <c r="P47" s="118"/>
      <c r="Q47" s="68" t="s">
        <v>153</v>
      </c>
      <c r="R47" s="68" t="s">
        <v>156</v>
      </c>
      <c r="S47" s="68" t="s">
        <v>132</v>
      </c>
      <c r="T47" s="68">
        <v>4</v>
      </c>
      <c r="U47" s="68">
        <v>4</v>
      </c>
      <c r="V47" s="68">
        <v>4</v>
      </c>
      <c r="W47" s="68">
        <v>4</v>
      </c>
      <c r="X47" s="54">
        <v>4</v>
      </c>
      <c r="Y47" s="68">
        <v>4</v>
      </c>
      <c r="Z47" s="91"/>
      <c r="AA47" s="91"/>
      <c r="AB47" s="68">
        <v>4</v>
      </c>
      <c r="AC47" s="68"/>
      <c r="AD47" s="68"/>
      <c r="AE47" s="68">
        <f t="shared" si="3"/>
        <v>4</v>
      </c>
      <c r="AF47" s="42">
        <f t="shared" si="0"/>
        <v>4</v>
      </c>
      <c r="AG47" s="118"/>
    </row>
    <row r="48" spans="1:33" s="34" customFormat="1" ht="47.25" x14ac:dyDescent="0.25">
      <c r="A48" s="118"/>
      <c r="B48" s="118"/>
      <c r="C48" s="118"/>
      <c r="D48" s="118"/>
      <c r="E48" s="118"/>
      <c r="F48" s="118"/>
      <c r="G48" s="118"/>
      <c r="H48" s="118"/>
      <c r="I48" s="118"/>
      <c r="J48" s="119"/>
      <c r="K48" s="119"/>
      <c r="L48" s="119"/>
      <c r="M48" s="119"/>
      <c r="N48" s="86"/>
      <c r="O48" s="86"/>
      <c r="P48" s="118"/>
      <c r="Q48" s="68" t="s">
        <v>153</v>
      </c>
      <c r="R48" s="68" t="s">
        <v>157</v>
      </c>
      <c r="S48" s="68" t="s">
        <v>41</v>
      </c>
      <c r="T48" s="42">
        <v>149437</v>
      </c>
      <c r="U48" s="42">
        <v>25000</v>
      </c>
      <c r="V48" s="42">
        <v>23215</v>
      </c>
      <c r="W48" s="42">
        <v>168440</v>
      </c>
      <c r="X48" s="53">
        <v>95888</v>
      </c>
      <c r="Y48" s="42">
        <v>3976</v>
      </c>
      <c r="Z48" s="91"/>
      <c r="AA48" s="91"/>
      <c r="AB48" s="42">
        <v>4776</v>
      </c>
      <c r="AC48" s="68"/>
      <c r="AD48" s="68"/>
      <c r="AE48" s="42">
        <f t="shared" si="3"/>
        <v>202192</v>
      </c>
      <c r="AF48" s="42">
        <f t="shared" si="0"/>
        <v>119103</v>
      </c>
      <c r="AG48" s="118"/>
    </row>
    <row r="49" spans="1:33" s="34" customFormat="1" ht="47.25" x14ac:dyDescent="0.25">
      <c r="A49" s="118"/>
      <c r="B49" s="118"/>
      <c r="C49" s="118"/>
      <c r="D49" s="118"/>
      <c r="E49" s="118"/>
      <c r="F49" s="118"/>
      <c r="G49" s="118"/>
      <c r="H49" s="118"/>
      <c r="I49" s="118"/>
      <c r="J49" s="119"/>
      <c r="K49" s="119"/>
      <c r="L49" s="119"/>
      <c r="M49" s="119"/>
      <c r="N49" s="86"/>
      <c r="O49" s="86"/>
      <c r="P49" s="118"/>
      <c r="Q49" s="68" t="s">
        <v>153</v>
      </c>
      <c r="R49" s="68" t="s">
        <v>158</v>
      </c>
      <c r="S49" s="68" t="s">
        <v>41</v>
      </c>
      <c r="T49" s="42">
        <v>9239</v>
      </c>
      <c r="U49" s="42">
        <v>9000</v>
      </c>
      <c r="V49" s="42">
        <v>9609</v>
      </c>
      <c r="W49" s="42">
        <v>4000</v>
      </c>
      <c r="X49" s="53">
        <v>4019</v>
      </c>
      <c r="Y49" s="42">
        <v>0</v>
      </c>
      <c r="Z49" s="91"/>
      <c r="AA49" s="91"/>
      <c r="AB49" s="42">
        <v>0</v>
      </c>
      <c r="AC49" s="68"/>
      <c r="AD49" s="68"/>
      <c r="AE49" s="42">
        <f t="shared" si="3"/>
        <v>13000</v>
      </c>
      <c r="AF49" s="42">
        <f t="shared" si="0"/>
        <v>13628</v>
      </c>
      <c r="AG49" s="118"/>
    </row>
    <row r="50" spans="1:33" s="34" customFormat="1" ht="47.25" x14ac:dyDescent="0.25">
      <c r="A50" s="118"/>
      <c r="B50" s="118"/>
      <c r="C50" s="118"/>
      <c r="D50" s="118"/>
      <c r="E50" s="118"/>
      <c r="F50" s="118"/>
      <c r="G50" s="118"/>
      <c r="H50" s="118"/>
      <c r="I50" s="118"/>
      <c r="J50" s="119"/>
      <c r="K50" s="119"/>
      <c r="L50" s="119"/>
      <c r="M50" s="119"/>
      <c r="N50" s="86"/>
      <c r="O50" s="86"/>
      <c r="P50" s="118"/>
      <c r="Q50" s="68" t="s">
        <v>153</v>
      </c>
      <c r="R50" s="68" t="s">
        <v>159</v>
      </c>
      <c r="S50" s="68" t="s">
        <v>109</v>
      </c>
      <c r="T50" s="40">
        <v>1</v>
      </c>
      <c r="U50" s="40">
        <v>1</v>
      </c>
      <c r="V50" s="40">
        <v>1</v>
      </c>
      <c r="W50" s="40">
        <v>1</v>
      </c>
      <c r="X50" s="55">
        <v>1</v>
      </c>
      <c r="Y50" s="40">
        <v>1</v>
      </c>
      <c r="Z50" s="91"/>
      <c r="AA50" s="91"/>
      <c r="AB50" s="40">
        <v>1</v>
      </c>
      <c r="AC50" s="68"/>
      <c r="AD50" s="68"/>
      <c r="AE50" s="41">
        <f t="shared" si="3"/>
        <v>1</v>
      </c>
      <c r="AF50" s="41">
        <f t="shared" si="0"/>
        <v>1</v>
      </c>
      <c r="AG50" s="118"/>
    </row>
    <row r="51" spans="1:33" s="34" customFormat="1" ht="47.25" x14ac:dyDescent="0.25">
      <c r="A51" s="118"/>
      <c r="B51" s="118"/>
      <c r="C51" s="118"/>
      <c r="D51" s="118"/>
      <c r="E51" s="118"/>
      <c r="F51" s="118"/>
      <c r="G51" s="118"/>
      <c r="H51" s="118"/>
      <c r="I51" s="118"/>
      <c r="J51" s="119"/>
      <c r="K51" s="119"/>
      <c r="L51" s="119"/>
      <c r="M51" s="119"/>
      <c r="N51" s="86"/>
      <c r="O51" s="86"/>
      <c r="P51" s="118"/>
      <c r="Q51" s="68" t="s">
        <v>160</v>
      </c>
      <c r="R51" s="68" t="s">
        <v>161</v>
      </c>
      <c r="S51" s="68" t="s">
        <v>41</v>
      </c>
      <c r="T51" s="42">
        <v>7701</v>
      </c>
      <c r="U51" s="42">
        <v>9000</v>
      </c>
      <c r="V51" s="42">
        <v>9474</v>
      </c>
      <c r="W51" s="42">
        <v>25000</v>
      </c>
      <c r="X51" s="53">
        <v>25583</v>
      </c>
      <c r="Y51" s="42">
        <v>5000</v>
      </c>
      <c r="Z51" s="91"/>
      <c r="AA51" s="91"/>
      <c r="AB51" s="42">
        <v>85700</v>
      </c>
      <c r="AC51" s="68"/>
      <c r="AD51" s="68"/>
      <c r="AE51" s="42">
        <v>124700</v>
      </c>
      <c r="AF51" s="42">
        <f t="shared" si="0"/>
        <v>35057</v>
      </c>
      <c r="AG51" s="118"/>
    </row>
    <row r="52" spans="1:33" s="34" customFormat="1" ht="47.25" x14ac:dyDescent="0.25">
      <c r="A52" s="118"/>
      <c r="B52" s="118"/>
      <c r="C52" s="118"/>
      <c r="D52" s="118"/>
      <c r="E52" s="118"/>
      <c r="F52" s="118"/>
      <c r="G52" s="118"/>
      <c r="H52" s="118"/>
      <c r="I52" s="118"/>
      <c r="J52" s="119"/>
      <c r="K52" s="119"/>
      <c r="L52" s="119"/>
      <c r="M52" s="119"/>
      <c r="N52" s="86"/>
      <c r="O52" s="86"/>
      <c r="P52" s="118"/>
      <c r="Q52" s="68" t="s">
        <v>160</v>
      </c>
      <c r="R52" s="68" t="s">
        <v>162</v>
      </c>
      <c r="S52" s="68" t="s">
        <v>41</v>
      </c>
      <c r="T52" s="68">
        <v>1</v>
      </c>
      <c r="U52" s="68">
        <v>1</v>
      </c>
      <c r="V52" s="68">
        <v>1</v>
      </c>
      <c r="W52" s="68">
        <v>1</v>
      </c>
      <c r="X52" s="54">
        <v>1</v>
      </c>
      <c r="Y52" s="68">
        <v>1</v>
      </c>
      <c r="Z52" s="91"/>
      <c r="AA52" s="91"/>
      <c r="AB52" s="68">
        <v>1</v>
      </c>
      <c r="AC52" s="68"/>
      <c r="AD52" s="68"/>
      <c r="AE52" s="68">
        <f t="shared" si="3"/>
        <v>4</v>
      </c>
      <c r="AF52" s="42">
        <f t="shared" si="0"/>
        <v>2</v>
      </c>
      <c r="AG52" s="118"/>
    </row>
    <row r="53" spans="1:33" s="34" customFormat="1" ht="47.25" x14ac:dyDescent="0.25">
      <c r="A53" s="118"/>
      <c r="B53" s="118"/>
      <c r="C53" s="118"/>
      <c r="D53" s="118"/>
      <c r="E53" s="118"/>
      <c r="F53" s="118"/>
      <c r="G53" s="118"/>
      <c r="H53" s="118"/>
      <c r="I53" s="118"/>
      <c r="J53" s="119"/>
      <c r="K53" s="119"/>
      <c r="L53" s="119"/>
      <c r="M53" s="119"/>
      <c r="N53" s="86"/>
      <c r="O53" s="86"/>
      <c r="P53" s="118"/>
      <c r="Q53" s="68" t="s">
        <v>672</v>
      </c>
      <c r="R53" s="68" t="s">
        <v>673</v>
      </c>
      <c r="S53" s="68" t="s">
        <v>41</v>
      </c>
      <c r="T53" s="68">
        <v>0</v>
      </c>
      <c r="U53" s="42">
        <v>0</v>
      </c>
      <c r="V53" s="42">
        <v>0</v>
      </c>
      <c r="W53" s="42">
        <v>24000</v>
      </c>
      <c r="X53" s="54">
        <v>0</v>
      </c>
      <c r="Y53" s="42">
        <v>4000</v>
      </c>
      <c r="Z53" s="91"/>
      <c r="AA53" s="91"/>
      <c r="AB53" s="42">
        <v>9742</v>
      </c>
      <c r="AC53" s="68"/>
      <c r="AD53" s="68"/>
      <c r="AE53" s="42">
        <f t="shared" si="3"/>
        <v>37742</v>
      </c>
      <c r="AF53" s="42">
        <f t="shared" si="0"/>
        <v>0</v>
      </c>
      <c r="AG53" s="118"/>
    </row>
    <row r="54" spans="1:33" s="34" customFormat="1" ht="47.25" x14ac:dyDescent="0.25">
      <c r="A54" s="118"/>
      <c r="B54" s="118"/>
      <c r="C54" s="118"/>
      <c r="D54" s="118"/>
      <c r="E54" s="118"/>
      <c r="F54" s="118"/>
      <c r="G54" s="118"/>
      <c r="H54" s="118"/>
      <c r="I54" s="118"/>
      <c r="J54" s="119"/>
      <c r="K54" s="119"/>
      <c r="L54" s="119"/>
      <c r="M54" s="119"/>
      <c r="N54" s="86"/>
      <c r="O54" s="86"/>
      <c r="P54" s="118"/>
      <c r="Q54" s="68" t="s">
        <v>672</v>
      </c>
      <c r="R54" s="68" t="s">
        <v>674</v>
      </c>
      <c r="S54" s="68" t="s">
        <v>41</v>
      </c>
      <c r="T54" s="68">
        <v>0</v>
      </c>
      <c r="U54" s="68">
        <v>0</v>
      </c>
      <c r="V54" s="68">
        <v>0</v>
      </c>
      <c r="W54" s="68">
        <v>200</v>
      </c>
      <c r="X54" s="42">
        <v>0</v>
      </c>
      <c r="Y54" s="42">
        <v>40000</v>
      </c>
      <c r="Z54" s="91"/>
      <c r="AA54" s="91"/>
      <c r="AB54" s="42">
        <v>347200</v>
      </c>
      <c r="AC54" s="68"/>
      <c r="AD54" s="68"/>
      <c r="AE54" s="42">
        <f t="shared" si="3"/>
        <v>387400</v>
      </c>
      <c r="AF54" s="42">
        <f t="shared" si="0"/>
        <v>0</v>
      </c>
      <c r="AG54" s="118"/>
    </row>
    <row r="55" spans="1:33" s="34" customFormat="1" ht="47.25" x14ac:dyDescent="0.25">
      <c r="A55" s="118"/>
      <c r="B55" s="118"/>
      <c r="C55" s="118"/>
      <c r="D55" s="118"/>
      <c r="E55" s="118"/>
      <c r="F55" s="118"/>
      <c r="G55" s="118"/>
      <c r="H55" s="118"/>
      <c r="I55" s="118"/>
      <c r="J55" s="119"/>
      <c r="K55" s="119"/>
      <c r="L55" s="119"/>
      <c r="M55" s="119"/>
      <c r="N55" s="86"/>
      <c r="O55" s="86"/>
      <c r="P55" s="118"/>
      <c r="Q55" s="68" t="s">
        <v>672</v>
      </c>
      <c r="R55" s="68" t="s">
        <v>675</v>
      </c>
      <c r="S55" s="68" t="s">
        <v>41</v>
      </c>
      <c r="T55" s="68">
        <v>0</v>
      </c>
      <c r="U55" s="68">
        <v>0</v>
      </c>
      <c r="V55" s="68">
        <v>0</v>
      </c>
      <c r="W55" s="68">
        <v>800</v>
      </c>
      <c r="X55" s="54">
        <v>0</v>
      </c>
      <c r="Y55" s="42">
        <v>4000</v>
      </c>
      <c r="Z55" s="91"/>
      <c r="AA55" s="91"/>
      <c r="AB55" s="42">
        <v>33942</v>
      </c>
      <c r="AC55" s="68"/>
      <c r="AD55" s="68"/>
      <c r="AE55" s="42">
        <f t="shared" si="3"/>
        <v>38742</v>
      </c>
      <c r="AF55" s="42">
        <f t="shared" si="0"/>
        <v>0</v>
      </c>
      <c r="AG55" s="118"/>
    </row>
    <row r="56" spans="1:33" s="34" customFormat="1" ht="47.25" customHeight="1" x14ac:dyDescent="0.25">
      <c r="A56" s="118"/>
      <c r="B56" s="118"/>
      <c r="C56" s="118"/>
      <c r="D56" s="118"/>
      <c r="E56" s="118"/>
      <c r="F56" s="118"/>
      <c r="G56" s="118"/>
      <c r="H56" s="118"/>
      <c r="I56" s="118"/>
      <c r="J56" s="119"/>
      <c r="K56" s="119"/>
      <c r="L56" s="119"/>
      <c r="M56" s="119"/>
      <c r="N56" s="86"/>
      <c r="O56" s="86"/>
      <c r="P56" s="118"/>
      <c r="Q56" s="68" t="s">
        <v>164</v>
      </c>
      <c r="R56" s="68" t="s">
        <v>165</v>
      </c>
      <c r="S56" s="68" t="s">
        <v>41</v>
      </c>
      <c r="T56" s="68">
        <v>670.1</v>
      </c>
      <c r="U56" s="68">
        <v>412</v>
      </c>
      <c r="V56" s="68">
        <v>412</v>
      </c>
      <c r="W56" s="68">
        <v>100</v>
      </c>
      <c r="X56" s="54">
        <v>110.12</v>
      </c>
      <c r="Y56" s="68">
        <v>190</v>
      </c>
      <c r="Z56" s="91"/>
      <c r="AA56" s="91"/>
      <c r="AB56" s="68">
        <v>946</v>
      </c>
      <c r="AC56" s="68"/>
      <c r="AD56" s="68"/>
      <c r="AE56" s="42">
        <v>1648</v>
      </c>
      <c r="AF56" s="51">
        <f t="shared" si="0"/>
        <v>522.12</v>
      </c>
      <c r="AG56" s="118"/>
    </row>
    <row r="57" spans="1:33" s="34" customFormat="1" ht="31.5" x14ac:dyDescent="0.25">
      <c r="A57" s="118"/>
      <c r="B57" s="118"/>
      <c r="C57" s="118"/>
      <c r="D57" s="118"/>
      <c r="E57" s="118"/>
      <c r="F57" s="118"/>
      <c r="G57" s="118"/>
      <c r="H57" s="118"/>
      <c r="I57" s="118"/>
      <c r="J57" s="119"/>
      <c r="K57" s="119"/>
      <c r="L57" s="119"/>
      <c r="M57" s="119"/>
      <c r="N57" s="86"/>
      <c r="O57" s="86"/>
      <c r="P57" s="118"/>
      <c r="Q57" s="68" t="s">
        <v>164</v>
      </c>
      <c r="R57" s="68" t="s">
        <v>166</v>
      </c>
      <c r="S57" s="68" t="s">
        <v>41</v>
      </c>
      <c r="T57" s="42">
        <v>55294</v>
      </c>
      <c r="U57" s="42">
        <v>25000</v>
      </c>
      <c r="V57" s="42">
        <v>35880</v>
      </c>
      <c r="W57" s="42">
        <v>15000</v>
      </c>
      <c r="X57" s="53">
        <v>11004</v>
      </c>
      <c r="Y57" s="42">
        <v>66529</v>
      </c>
      <c r="Z57" s="91"/>
      <c r="AA57" s="91"/>
      <c r="AB57" s="42">
        <v>30000</v>
      </c>
      <c r="AC57" s="68"/>
      <c r="AD57" s="68"/>
      <c r="AE57" s="42">
        <v>136529</v>
      </c>
      <c r="AF57" s="42">
        <f t="shared" si="0"/>
        <v>46884</v>
      </c>
      <c r="AG57" s="118"/>
    </row>
    <row r="58" spans="1:33" s="34" customFormat="1" ht="47.25" x14ac:dyDescent="0.25">
      <c r="A58" s="118"/>
      <c r="B58" s="118"/>
      <c r="C58" s="118"/>
      <c r="D58" s="118"/>
      <c r="E58" s="118"/>
      <c r="F58" s="118"/>
      <c r="G58" s="118"/>
      <c r="H58" s="118"/>
      <c r="I58" s="118"/>
      <c r="J58" s="119"/>
      <c r="K58" s="119"/>
      <c r="L58" s="119"/>
      <c r="M58" s="119"/>
      <c r="N58" s="86"/>
      <c r="O58" s="86"/>
      <c r="P58" s="118"/>
      <c r="Q58" s="68" t="s">
        <v>167</v>
      </c>
      <c r="R58" s="68" t="s">
        <v>168</v>
      </c>
      <c r="S58" s="68" t="s">
        <v>41</v>
      </c>
      <c r="T58" s="42">
        <v>1076</v>
      </c>
      <c r="U58" s="42">
        <v>1000</v>
      </c>
      <c r="V58" s="42">
        <v>1849</v>
      </c>
      <c r="W58" s="42">
        <v>1000</v>
      </c>
      <c r="X58" s="53">
        <v>1051</v>
      </c>
      <c r="Y58" s="42">
        <v>2000</v>
      </c>
      <c r="Z58" s="91"/>
      <c r="AA58" s="91"/>
      <c r="AB58" s="42">
        <v>1000</v>
      </c>
      <c r="AC58" s="68"/>
      <c r="AD58" s="68"/>
      <c r="AE58" s="42">
        <v>5000</v>
      </c>
      <c r="AF58" s="42">
        <f t="shared" si="0"/>
        <v>2900</v>
      </c>
      <c r="AG58" s="118"/>
    </row>
    <row r="59" spans="1:33" s="34" customFormat="1" ht="47.25" x14ac:dyDescent="0.25">
      <c r="A59" s="118"/>
      <c r="B59" s="118"/>
      <c r="C59" s="118"/>
      <c r="D59" s="118"/>
      <c r="E59" s="118"/>
      <c r="F59" s="118"/>
      <c r="G59" s="118"/>
      <c r="H59" s="118"/>
      <c r="I59" s="118"/>
      <c r="J59" s="119"/>
      <c r="K59" s="119"/>
      <c r="L59" s="119"/>
      <c r="M59" s="119"/>
      <c r="N59" s="86"/>
      <c r="O59" s="86"/>
      <c r="P59" s="118"/>
      <c r="Q59" s="68" t="s">
        <v>169</v>
      </c>
      <c r="R59" s="68" t="s">
        <v>170</v>
      </c>
      <c r="S59" s="68" t="s">
        <v>41</v>
      </c>
      <c r="T59" s="42">
        <v>0</v>
      </c>
      <c r="U59" s="42">
        <v>0</v>
      </c>
      <c r="V59" s="68">
        <v>0</v>
      </c>
      <c r="W59" s="68">
        <v>0</v>
      </c>
      <c r="X59" s="54">
        <v>0</v>
      </c>
      <c r="Y59" s="42">
        <v>1543</v>
      </c>
      <c r="Z59" s="91"/>
      <c r="AA59" s="91"/>
      <c r="AB59" s="42">
        <v>12333</v>
      </c>
      <c r="AC59" s="68"/>
      <c r="AD59" s="68"/>
      <c r="AE59" s="42">
        <v>13876</v>
      </c>
      <c r="AF59" s="42">
        <f t="shared" si="0"/>
        <v>0</v>
      </c>
      <c r="AG59" s="118"/>
    </row>
    <row r="60" spans="1:33" s="34" customFormat="1" ht="47.25" x14ac:dyDescent="0.25">
      <c r="A60" s="118"/>
      <c r="B60" s="118"/>
      <c r="C60" s="118"/>
      <c r="D60" s="118"/>
      <c r="E60" s="118"/>
      <c r="F60" s="118"/>
      <c r="G60" s="118"/>
      <c r="H60" s="118"/>
      <c r="I60" s="118"/>
      <c r="J60" s="119"/>
      <c r="K60" s="119"/>
      <c r="L60" s="119"/>
      <c r="M60" s="119"/>
      <c r="N60" s="86"/>
      <c r="O60" s="86"/>
      <c r="P60" s="118"/>
      <c r="Q60" s="68" t="s">
        <v>676</v>
      </c>
      <c r="R60" s="68" t="s">
        <v>677</v>
      </c>
      <c r="S60" s="68" t="s">
        <v>41</v>
      </c>
      <c r="T60" s="42">
        <v>0</v>
      </c>
      <c r="U60" s="42">
        <v>0</v>
      </c>
      <c r="V60" s="42">
        <v>0</v>
      </c>
      <c r="W60" s="42">
        <v>0</v>
      </c>
      <c r="X60" s="53">
        <v>0</v>
      </c>
      <c r="Y60" s="42">
        <v>4</v>
      </c>
      <c r="Z60" s="91"/>
      <c r="AA60" s="91"/>
      <c r="AB60" s="42">
        <v>4</v>
      </c>
      <c r="AC60" s="68"/>
      <c r="AD60" s="68"/>
      <c r="AE60" s="42">
        <f t="shared" si="3"/>
        <v>8</v>
      </c>
      <c r="AF60" s="42">
        <f t="shared" si="0"/>
        <v>0</v>
      </c>
      <c r="AG60" s="118"/>
    </row>
    <row r="61" spans="1:33" s="34" customFormat="1" ht="31.5" x14ac:dyDescent="0.25">
      <c r="A61" s="118"/>
      <c r="B61" s="118"/>
      <c r="C61" s="118"/>
      <c r="D61" s="118"/>
      <c r="E61" s="118"/>
      <c r="F61" s="118"/>
      <c r="G61" s="118"/>
      <c r="H61" s="118"/>
      <c r="I61" s="118"/>
      <c r="J61" s="119"/>
      <c r="K61" s="119"/>
      <c r="L61" s="119"/>
      <c r="M61" s="119"/>
      <c r="N61" s="86"/>
      <c r="O61" s="86"/>
      <c r="P61" s="118"/>
      <c r="Q61" s="68" t="s">
        <v>678</v>
      </c>
      <c r="R61" s="68" t="s">
        <v>679</v>
      </c>
      <c r="S61" s="68" t="s">
        <v>41</v>
      </c>
      <c r="T61" s="42">
        <v>0</v>
      </c>
      <c r="U61" s="42">
        <v>0</v>
      </c>
      <c r="V61" s="68">
        <v>0</v>
      </c>
      <c r="W61" s="68">
        <v>0</v>
      </c>
      <c r="X61" s="54">
        <v>0</v>
      </c>
      <c r="Y61" s="42">
        <v>1000</v>
      </c>
      <c r="Z61" s="91"/>
      <c r="AA61" s="91"/>
      <c r="AB61" s="42">
        <v>8686</v>
      </c>
      <c r="AC61" s="68"/>
      <c r="AD61" s="68"/>
      <c r="AE61" s="42">
        <f t="shared" si="3"/>
        <v>9686</v>
      </c>
      <c r="AF61" s="42">
        <f t="shared" si="0"/>
        <v>0</v>
      </c>
      <c r="AG61" s="118"/>
    </row>
    <row r="62" spans="1:33" s="34" customFormat="1" ht="31.5" x14ac:dyDescent="0.25">
      <c r="A62" s="111" t="s">
        <v>30</v>
      </c>
      <c r="B62" s="111" t="s">
        <v>31</v>
      </c>
      <c r="C62" s="111" t="s">
        <v>171</v>
      </c>
      <c r="D62" s="111" t="s">
        <v>33</v>
      </c>
      <c r="E62" s="111" t="s">
        <v>172</v>
      </c>
      <c r="F62" s="111" t="s">
        <v>173</v>
      </c>
      <c r="G62" s="111" t="s">
        <v>174</v>
      </c>
      <c r="H62" s="111" t="s">
        <v>102</v>
      </c>
      <c r="I62" s="111" t="s">
        <v>103</v>
      </c>
      <c r="J62" s="111"/>
      <c r="K62" s="111"/>
      <c r="L62" s="111"/>
      <c r="M62" s="111"/>
      <c r="N62" s="82"/>
      <c r="O62" s="82"/>
      <c r="P62" s="111"/>
      <c r="Q62" s="68" t="s">
        <v>175</v>
      </c>
      <c r="R62" s="68" t="s">
        <v>176</v>
      </c>
      <c r="S62" s="68" t="s">
        <v>41</v>
      </c>
      <c r="T62" s="68">
        <v>0</v>
      </c>
      <c r="U62" s="68">
        <v>1</v>
      </c>
      <c r="V62" s="68">
        <v>1</v>
      </c>
      <c r="W62" s="68">
        <v>1</v>
      </c>
      <c r="X62" s="54">
        <v>1</v>
      </c>
      <c r="Y62" s="68">
        <v>1</v>
      </c>
      <c r="Z62" s="91"/>
      <c r="AA62" s="91"/>
      <c r="AB62" s="68">
        <v>1</v>
      </c>
      <c r="AC62" s="68"/>
      <c r="AD62" s="68"/>
      <c r="AE62" s="68">
        <f t="shared" si="3"/>
        <v>4</v>
      </c>
      <c r="AF62" s="50">
        <f t="shared" si="0"/>
        <v>2</v>
      </c>
      <c r="AG62" s="111" t="s">
        <v>144</v>
      </c>
    </row>
    <row r="63" spans="1:33" s="34" customFormat="1" ht="66.75" customHeight="1" x14ac:dyDescent="0.25">
      <c r="A63" s="117"/>
      <c r="B63" s="117"/>
      <c r="C63" s="117"/>
      <c r="D63" s="117"/>
      <c r="E63" s="117"/>
      <c r="F63" s="117"/>
      <c r="G63" s="117"/>
      <c r="H63" s="117"/>
      <c r="I63" s="117"/>
      <c r="J63" s="117"/>
      <c r="K63" s="117"/>
      <c r="L63" s="117"/>
      <c r="M63" s="117"/>
      <c r="N63" s="83"/>
      <c r="O63" s="83"/>
      <c r="P63" s="117"/>
      <c r="Q63" s="68" t="s">
        <v>177</v>
      </c>
      <c r="R63" s="68" t="s">
        <v>178</v>
      </c>
      <c r="S63" s="68" t="s">
        <v>41</v>
      </c>
      <c r="T63" s="68">
        <v>0</v>
      </c>
      <c r="U63" s="68">
        <v>0</v>
      </c>
      <c r="V63" s="68">
        <v>0</v>
      </c>
      <c r="W63" s="68">
        <v>5</v>
      </c>
      <c r="X63" s="54">
        <v>5</v>
      </c>
      <c r="Y63" s="68">
        <v>3</v>
      </c>
      <c r="Z63" s="91"/>
      <c r="AA63" s="91"/>
      <c r="AB63" s="68">
        <v>3</v>
      </c>
      <c r="AC63" s="68"/>
      <c r="AD63" s="68"/>
      <c r="AE63" s="68">
        <f t="shared" si="3"/>
        <v>11</v>
      </c>
      <c r="AF63" s="50">
        <f t="shared" si="0"/>
        <v>5</v>
      </c>
      <c r="AG63" s="117"/>
    </row>
    <row r="64" spans="1:33" s="34" customFormat="1" ht="47.25" customHeight="1" x14ac:dyDescent="0.25">
      <c r="A64" s="117"/>
      <c r="B64" s="117"/>
      <c r="C64" s="117"/>
      <c r="D64" s="117"/>
      <c r="E64" s="117"/>
      <c r="F64" s="117"/>
      <c r="G64" s="117"/>
      <c r="H64" s="117"/>
      <c r="I64" s="117"/>
      <c r="J64" s="117"/>
      <c r="K64" s="117"/>
      <c r="L64" s="117"/>
      <c r="M64" s="117"/>
      <c r="N64" s="83"/>
      <c r="O64" s="83"/>
      <c r="P64" s="117"/>
      <c r="Q64" s="68" t="s">
        <v>177</v>
      </c>
      <c r="R64" s="68" t="s">
        <v>179</v>
      </c>
      <c r="S64" s="68" t="s">
        <v>109</v>
      </c>
      <c r="T64" s="41">
        <v>0</v>
      </c>
      <c r="U64" s="41">
        <v>0</v>
      </c>
      <c r="V64" s="40">
        <v>0</v>
      </c>
      <c r="W64" s="41">
        <v>1</v>
      </c>
      <c r="X64" s="55">
        <v>1</v>
      </c>
      <c r="Y64" s="41">
        <v>1</v>
      </c>
      <c r="Z64" s="91"/>
      <c r="AA64" s="91"/>
      <c r="AB64" s="41">
        <v>1</v>
      </c>
      <c r="AC64" s="68"/>
      <c r="AD64" s="68"/>
      <c r="AE64" s="41">
        <f t="shared" si="3"/>
        <v>1</v>
      </c>
      <c r="AF64" s="42">
        <f t="shared" si="0"/>
        <v>1</v>
      </c>
      <c r="AG64" s="117"/>
    </row>
    <row r="65" spans="1:33" s="34" customFormat="1" ht="81" customHeight="1" x14ac:dyDescent="0.25">
      <c r="A65" s="117"/>
      <c r="B65" s="117"/>
      <c r="C65" s="117"/>
      <c r="D65" s="117"/>
      <c r="E65" s="117"/>
      <c r="F65" s="117"/>
      <c r="G65" s="117"/>
      <c r="H65" s="117"/>
      <c r="I65" s="117"/>
      <c r="J65" s="117"/>
      <c r="K65" s="117"/>
      <c r="L65" s="117"/>
      <c r="M65" s="117"/>
      <c r="N65" s="83"/>
      <c r="O65" s="83"/>
      <c r="P65" s="117"/>
      <c r="Q65" s="68" t="s">
        <v>177</v>
      </c>
      <c r="R65" s="68" t="s">
        <v>180</v>
      </c>
      <c r="S65" s="68" t="s">
        <v>41</v>
      </c>
      <c r="T65" s="68">
        <v>0</v>
      </c>
      <c r="U65" s="68">
        <v>0</v>
      </c>
      <c r="V65" s="68">
        <v>0</v>
      </c>
      <c r="W65" s="68">
        <v>2</v>
      </c>
      <c r="X65" s="54">
        <v>2</v>
      </c>
      <c r="Y65" s="68">
        <v>0</v>
      </c>
      <c r="Z65" s="91"/>
      <c r="AA65" s="91"/>
      <c r="AB65" s="68">
        <v>0</v>
      </c>
      <c r="AC65" s="68"/>
      <c r="AD65" s="68"/>
      <c r="AE65" s="68">
        <f t="shared" si="3"/>
        <v>2</v>
      </c>
      <c r="AF65" s="50">
        <f t="shared" si="0"/>
        <v>2</v>
      </c>
      <c r="AG65" s="117"/>
    </row>
    <row r="66" spans="1:33" s="34" customFormat="1" ht="92.25" customHeight="1" x14ac:dyDescent="0.25">
      <c r="A66" s="112"/>
      <c r="B66" s="112"/>
      <c r="C66" s="112"/>
      <c r="D66" s="112"/>
      <c r="E66" s="112"/>
      <c r="F66" s="112"/>
      <c r="G66" s="112"/>
      <c r="H66" s="112"/>
      <c r="I66" s="112"/>
      <c r="J66" s="112"/>
      <c r="K66" s="112"/>
      <c r="L66" s="112"/>
      <c r="M66" s="112"/>
      <c r="N66" s="84"/>
      <c r="O66" s="84"/>
      <c r="P66" s="112"/>
      <c r="Q66" s="68" t="s">
        <v>177</v>
      </c>
      <c r="R66" s="68" t="s">
        <v>181</v>
      </c>
      <c r="S66" s="68" t="s">
        <v>41</v>
      </c>
      <c r="T66" s="68">
        <v>0</v>
      </c>
      <c r="U66" s="68">
        <v>0</v>
      </c>
      <c r="V66" s="68">
        <v>0</v>
      </c>
      <c r="W66" s="68">
        <v>3</v>
      </c>
      <c r="X66" s="54">
        <v>3</v>
      </c>
      <c r="Y66" s="68">
        <v>3</v>
      </c>
      <c r="Z66" s="91"/>
      <c r="AA66" s="91"/>
      <c r="AB66" s="68">
        <v>3</v>
      </c>
      <c r="AC66" s="68"/>
      <c r="AD66" s="68"/>
      <c r="AE66" s="68">
        <f t="shared" si="3"/>
        <v>9</v>
      </c>
      <c r="AF66" s="50">
        <f t="shared" si="0"/>
        <v>3</v>
      </c>
      <c r="AG66" s="112"/>
    </row>
    <row r="67" spans="1:33" s="34" customFormat="1" ht="31.5" customHeight="1" x14ac:dyDescent="0.25">
      <c r="A67" s="111" t="s">
        <v>30</v>
      </c>
      <c r="B67" s="111" t="s">
        <v>31</v>
      </c>
      <c r="C67" s="111" t="s">
        <v>171</v>
      </c>
      <c r="D67" s="111" t="s">
        <v>33</v>
      </c>
      <c r="E67" s="111" t="s">
        <v>172</v>
      </c>
      <c r="F67" s="111" t="s">
        <v>182</v>
      </c>
      <c r="G67" s="111" t="s">
        <v>183</v>
      </c>
      <c r="H67" s="111" t="s">
        <v>102</v>
      </c>
      <c r="I67" s="111" t="s">
        <v>103</v>
      </c>
      <c r="J67" s="111"/>
      <c r="K67" s="111"/>
      <c r="L67" s="111"/>
      <c r="M67" s="111"/>
      <c r="N67" s="82"/>
      <c r="O67" s="82"/>
      <c r="P67" s="111"/>
      <c r="Q67" s="68" t="s">
        <v>184</v>
      </c>
      <c r="R67" s="68" t="s">
        <v>185</v>
      </c>
      <c r="S67" s="68" t="s">
        <v>41</v>
      </c>
      <c r="T67" s="68">
        <v>0</v>
      </c>
      <c r="U67" s="68">
        <v>1</v>
      </c>
      <c r="V67" s="68">
        <v>1</v>
      </c>
      <c r="W67" s="68">
        <v>0</v>
      </c>
      <c r="X67" s="68"/>
      <c r="Y67" s="68">
        <v>0</v>
      </c>
      <c r="Z67" s="91"/>
      <c r="AA67" s="91"/>
      <c r="AB67" s="68">
        <v>0</v>
      </c>
      <c r="AC67" s="68"/>
      <c r="AD67" s="68"/>
      <c r="AE67" s="68">
        <v>1</v>
      </c>
      <c r="AF67" s="42">
        <f t="shared" si="0"/>
        <v>1</v>
      </c>
      <c r="AG67" s="111" t="s">
        <v>144</v>
      </c>
    </row>
    <row r="68" spans="1:33" s="34" customFormat="1" x14ac:dyDescent="0.25">
      <c r="A68" s="117"/>
      <c r="B68" s="117"/>
      <c r="C68" s="117"/>
      <c r="D68" s="117"/>
      <c r="E68" s="117"/>
      <c r="F68" s="117"/>
      <c r="G68" s="117"/>
      <c r="H68" s="117"/>
      <c r="I68" s="117"/>
      <c r="J68" s="117"/>
      <c r="K68" s="117"/>
      <c r="L68" s="117"/>
      <c r="M68" s="117"/>
      <c r="N68" s="83"/>
      <c r="O68" s="83"/>
      <c r="P68" s="117"/>
      <c r="Q68" s="68" t="s">
        <v>184</v>
      </c>
      <c r="R68" s="68" t="s">
        <v>186</v>
      </c>
      <c r="S68" s="68" t="s">
        <v>41</v>
      </c>
      <c r="T68" s="68">
        <v>0</v>
      </c>
      <c r="U68" s="68">
        <v>1</v>
      </c>
      <c r="V68" s="68">
        <v>1</v>
      </c>
      <c r="W68" s="68">
        <v>0</v>
      </c>
      <c r="X68" s="68"/>
      <c r="Y68" s="68">
        <v>0</v>
      </c>
      <c r="Z68" s="91"/>
      <c r="AA68" s="91"/>
      <c r="AB68" s="68">
        <v>0</v>
      </c>
      <c r="AC68" s="68"/>
      <c r="AD68" s="68"/>
      <c r="AE68" s="68">
        <v>1</v>
      </c>
      <c r="AF68" s="42">
        <f t="shared" si="0"/>
        <v>1</v>
      </c>
      <c r="AG68" s="117"/>
    </row>
    <row r="69" spans="1:33" s="34" customFormat="1" x14ac:dyDescent="0.25">
      <c r="A69" s="117"/>
      <c r="B69" s="117"/>
      <c r="C69" s="117"/>
      <c r="D69" s="117"/>
      <c r="E69" s="117"/>
      <c r="F69" s="117"/>
      <c r="G69" s="117"/>
      <c r="H69" s="117"/>
      <c r="I69" s="117"/>
      <c r="J69" s="117"/>
      <c r="K69" s="117"/>
      <c r="L69" s="117"/>
      <c r="M69" s="117"/>
      <c r="N69" s="83"/>
      <c r="O69" s="83"/>
      <c r="P69" s="117"/>
      <c r="Q69" s="68" t="s">
        <v>187</v>
      </c>
      <c r="R69" s="68" t="s">
        <v>188</v>
      </c>
      <c r="S69" s="68" t="s">
        <v>41</v>
      </c>
      <c r="T69" s="68">
        <v>0</v>
      </c>
      <c r="U69" s="68">
        <v>3</v>
      </c>
      <c r="V69" s="68">
        <v>3</v>
      </c>
      <c r="W69" s="68">
        <v>0</v>
      </c>
      <c r="X69" s="68"/>
      <c r="Y69" s="68">
        <v>0</v>
      </c>
      <c r="Z69" s="91"/>
      <c r="AA69" s="91"/>
      <c r="AB69" s="68">
        <v>0</v>
      </c>
      <c r="AC69" s="68"/>
      <c r="AD69" s="68"/>
      <c r="AE69" s="68">
        <v>3</v>
      </c>
      <c r="AF69" s="42">
        <f t="shared" si="0"/>
        <v>3</v>
      </c>
      <c r="AG69" s="117"/>
    </row>
    <row r="70" spans="1:33" s="34" customFormat="1" ht="47.25" x14ac:dyDescent="0.25">
      <c r="A70" s="117"/>
      <c r="B70" s="117"/>
      <c r="C70" s="117"/>
      <c r="D70" s="117"/>
      <c r="E70" s="117"/>
      <c r="F70" s="117"/>
      <c r="G70" s="117"/>
      <c r="H70" s="117"/>
      <c r="I70" s="117"/>
      <c r="J70" s="117"/>
      <c r="K70" s="117"/>
      <c r="L70" s="117"/>
      <c r="M70" s="117"/>
      <c r="N70" s="83"/>
      <c r="O70" s="83"/>
      <c r="P70" s="117"/>
      <c r="Q70" s="68" t="s">
        <v>189</v>
      </c>
      <c r="R70" s="68" t="s">
        <v>190</v>
      </c>
      <c r="S70" s="68" t="s">
        <v>109</v>
      </c>
      <c r="T70" s="40">
        <v>0.9</v>
      </c>
      <c r="U70" s="40">
        <v>0</v>
      </c>
      <c r="V70" s="68"/>
      <c r="W70" s="40">
        <v>0.9</v>
      </c>
      <c r="X70" s="44">
        <v>0.88239999999999996</v>
      </c>
      <c r="Y70" s="40">
        <v>0.9</v>
      </c>
      <c r="Z70" s="91"/>
      <c r="AA70" s="91"/>
      <c r="AB70" s="40">
        <v>0.9</v>
      </c>
      <c r="AC70" s="68"/>
      <c r="AD70" s="68"/>
      <c r="AE70" s="40">
        <v>0.9</v>
      </c>
      <c r="AF70" s="40">
        <f t="shared" si="0"/>
        <v>0.88239999999999996</v>
      </c>
      <c r="AG70" s="117"/>
    </row>
    <row r="71" spans="1:33" s="34" customFormat="1" ht="69" customHeight="1" x14ac:dyDescent="0.25">
      <c r="A71" s="117"/>
      <c r="B71" s="117"/>
      <c r="C71" s="117"/>
      <c r="D71" s="117"/>
      <c r="E71" s="117"/>
      <c r="F71" s="117"/>
      <c r="G71" s="117"/>
      <c r="H71" s="117"/>
      <c r="I71" s="117"/>
      <c r="J71" s="117"/>
      <c r="K71" s="117"/>
      <c r="L71" s="117"/>
      <c r="M71" s="117"/>
      <c r="N71" s="83"/>
      <c r="O71" s="83"/>
      <c r="P71" s="117"/>
      <c r="Q71" s="68" t="s">
        <v>191</v>
      </c>
      <c r="R71" s="68" t="s">
        <v>192</v>
      </c>
      <c r="S71" s="68" t="s">
        <v>77</v>
      </c>
      <c r="T71" s="68">
        <v>23</v>
      </c>
      <c r="U71" s="68">
        <v>0</v>
      </c>
      <c r="V71" s="68"/>
      <c r="W71" s="68">
        <v>20</v>
      </c>
      <c r="X71" s="68">
        <v>35.9</v>
      </c>
      <c r="Y71" s="68">
        <v>18</v>
      </c>
      <c r="Z71" s="91"/>
      <c r="AA71" s="91"/>
      <c r="AB71" s="68">
        <v>16</v>
      </c>
      <c r="AC71" s="68"/>
      <c r="AD71" s="68"/>
      <c r="AE71" s="68">
        <f>+_xlfn.IFS(S71="Acumulado",U71+W71+Y71+AB71,S71="Capacidad",AB71,S71="Flujo",AB71,S71="Reducción",AB71,S71="Stock",AB71)</f>
        <v>16</v>
      </c>
      <c r="AF71" s="42">
        <f t="shared" si="0"/>
        <v>35.9</v>
      </c>
      <c r="AG71" s="117"/>
    </row>
    <row r="72" spans="1:33" s="34" customFormat="1" ht="31.5" x14ac:dyDescent="0.25">
      <c r="A72" s="117"/>
      <c r="B72" s="117"/>
      <c r="C72" s="117"/>
      <c r="D72" s="117"/>
      <c r="E72" s="117"/>
      <c r="F72" s="117"/>
      <c r="G72" s="117"/>
      <c r="H72" s="117"/>
      <c r="I72" s="117"/>
      <c r="J72" s="117"/>
      <c r="K72" s="117"/>
      <c r="L72" s="117"/>
      <c r="M72" s="117"/>
      <c r="N72" s="83"/>
      <c r="O72" s="83"/>
      <c r="P72" s="117"/>
      <c r="Q72" s="68" t="s">
        <v>189</v>
      </c>
      <c r="R72" s="68" t="s">
        <v>193</v>
      </c>
      <c r="S72" s="68" t="s">
        <v>77</v>
      </c>
      <c r="T72" s="42">
        <v>6500</v>
      </c>
      <c r="U72" s="68">
        <v>0</v>
      </c>
      <c r="V72" s="68"/>
      <c r="W72" s="42">
        <v>13000</v>
      </c>
      <c r="X72" s="42">
        <v>13317</v>
      </c>
      <c r="Y72" s="42">
        <v>26000</v>
      </c>
      <c r="Z72" s="93"/>
      <c r="AA72" s="93"/>
      <c r="AB72" s="42">
        <v>30000</v>
      </c>
      <c r="AC72" s="42"/>
      <c r="AD72" s="42"/>
      <c r="AE72" s="42">
        <f>+_xlfn.IFS(S72="Acumulado",U72+W72+Y72+AB72,S72="Capacidad",AB72,S72="Flujo",AB72,S72="Reducción",AB72,S72="Stock",AB72)</f>
        <v>30000</v>
      </c>
      <c r="AF72" s="42">
        <f t="shared" ref="AF72:AF78" si="4">+_xlfn.IFS(S72="Acumulado",V72+X72+Z72+AC72,S72="Capacidad",X72,S72="Flujo",X72,S72="Reducción",V72,S72="Stock",X72)</f>
        <v>13317</v>
      </c>
      <c r="AG72" s="117"/>
    </row>
    <row r="73" spans="1:33" s="34" customFormat="1" ht="31.5" x14ac:dyDescent="0.25">
      <c r="A73" s="112"/>
      <c r="B73" s="112"/>
      <c r="C73" s="112"/>
      <c r="D73" s="112"/>
      <c r="E73" s="112"/>
      <c r="F73" s="112"/>
      <c r="G73" s="112"/>
      <c r="H73" s="112"/>
      <c r="I73" s="112"/>
      <c r="J73" s="112"/>
      <c r="K73" s="112"/>
      <c r="L73" s="112"/>
      <c r="M73" s="112"/>
      <c r="N73" s="84"/>
      <c r="O73" s="84"/>
      <c r="P73" s="112"/>
      <c r="Q73" s="68" t="s">
        <v>189</v>
      </c>
      <c r="R73" s="68" t="s">
        <v>194</v>
      </c>
      <c r="S73" s="68" t="s">
        <v>77</v>
      </c>
      <c r="T73" s="68">
        <v>6</v>
      </c>
      <c r="U73" s="68">
        <v>0</v>
      </c>
      <c r="V73" s="68">
        <f>+(26*X73)/100</f>
        <v>2.08</v>
      </c>
      <c r="W73" s="68">
        <v>11</v>
      </c>
      <c r="X73" s="42">
        <v>8</v>
      </c>
      <c r="Y73" s="68">
        <v>50</v>
      </c>
      <c r="Z73" s="91"/>
      <c r="AA73" s="91"/>
      <c r="AB73" s="68">
        <v>70</v>
      </c>
      <c r="AC73" s="68"/>
      <c r="AD73" s="68"/>
      <c r="AE73" s="68">
        <f>+_xlfn.IFS(S73="Acumulado",U73+W73+Y73+AB73,S73="Capacidad",AB73,S73="Flujo",AB73,S73="Reducción",AB73,S73="Stock",AB73)</f>
        <v>70</v>
      </c>
      <c r="AF73" s="42">
        <f t="shared" si="4"/>
        <v>8</v>
      </c>
      <c r="AG73" s="112"/>
    </row>
    <row r="74" spans="1:33" s="34" customFormat="1" ht="78.75" x14ac:dyDescent="0.25">
      <c r="A74" s="68" t="s">
        <v>30</v>
      </c>
      <c r="B74" s="68" t="s">
        <v>31</v>
      </c>
      <c r="C74" s="68" t="s">
        <v>32</v>
      </c>
      <c r="D74" s="68" t="s">
        <v>33</v>
      </c>
      <c r="E74" s="68" t="s">
        <v>34</v>
      </c>
      <c r="F74" s="68" t="s">
        <v>195</v>
      </c>
      <c r="G74" s="68" t="s">
        <v>196</v>
      </c>
      <c r="H74" s="68" t="s">
        <v>102</v>
      </c>
      <c r="I74" s="68" t="s">
        <v>103</v>
      </c>
      <c r="J74" s="30"/>
      <c r="K74" s="30"/>
      <c r="L74" s="30"/>
      <c r="M74" s="30"/>
      <c r="N74" s="30"/>
      <c r="O74" s="30"/>
      <c r="P74" s="68"/>
      <c r="Q74" s="68" t="s">
        <v>197</v>
      </c>
      <c r="R74" s="68" t="s">
        <v>198</v>
      </c>
      <c r="S74" s="68" t="s">
        <v>77</v>
      </c>
      <c r="T74" s="40">
        <v>0</v>
      </c>
      <c r="U74" s="40">
        <v>1</v>
      </c>
      <c r="V74" s="40">
        <v>0.9</v>
      </c>
      <c r="W74" s="40">
        <v>0</v>
      </c>
      <c r="X74" s="55">
        <v>1</v>
      </c>
      <c r="Y74" s="40">
        <v>0</v>
      </c>
      <c r="Z74" s="91"/>
      <c r="AA74" s="91"/>
      <c r="AB74" s="40">
        <v>0</v>
      </c>
      <c r="AC74" s="68"/>
      <c r="AD74" s="68"/>
      <c r="AE74" s="41">
        <f>+_xlfn.IFS(S74="Acumulado",U74+W74+Y74+AB74,S74="Capacidad",U74,S74="Flujo",U74,S74="Reducción",U74,S74="Stock",U74)</f>
        <v>1</v>
      </c>
      <c r="AF74" s="41">
        <f t="shared" si="4"/>
        <v>1</v>
      </c>
      <c r="AG74" s="68" t="s">
        <v>199</v>
      </c>
    </row>
    <row r="75" spans="1:33" s="34" customFormat="1" ht="63" x14ac:dyDescent="0.25">
      <c r="A75" s="68" t="s">
        <v>30</v>
      </c>
      <c r="B75" s="68" t="s">
        <v>31</v>
      </c>
      <c r="C75" s="68" t="s">
        <v>32</v>
      </c>
      <c r="D75" s="68" t="s">
        <v>33</v>
      </c>
      <c r="E75" s="68" t="s">
        <v>34</v>
      </c>
      <c r="F75" s="68" t="s">
        <v>200</v>
      </c>
      <c r="G75" s="68" t="s">
        <v>201</v>
      </c>
      <c r="H75" s="68" t="s">
        <v>102</v>
      </c>
      <c r="I75" s="68" t="s">
        <v>103</v>
      </c>
      <c r="J75" s="30"/>
      <c r="K75" s="30"/>
      <c r="L75" s="30"/>
      <c r="M75" s="30"/>
      <c r="N75" s="30"/>
      <c r="O75" s="30"/>
      <c r="P75" s="68"/>
      <c r="Q75" s="68" t="s">
        <v>197</v>
      </c>
      <c r="R75" s="68" t="s">
        <v>198</v>
      </c>
      <c r="S75" s="68" t="s">
        <v>77</v>
      </c>
      <c r="T75" s="40">
        <v>0</v>
      </c>
      <c r="U75" s="40">
        <v>1</v>
      </c>
      <c r="V75" s="40">
        <v>0.86399999999999999</v>
      </c>
      <c r="W75" s="40">
        <v>0</v>
      </c>
      <c r="X75" s="55">
        <v>1</v>
      </c>
      <c r="Y75" s="40">
        <v>0</v>
      </c>
      <c r="Z75" s="91"/>
      <c r="AA75" s="91"/>
      <c r="AB75" s="40">
        <v>0</v>
      </c>
      <c r="AC75" s="68"/>
      <c r="AD75" s="68"/>
      <c r="AE75" s="41">
        <f>+_xlfn.IFS(S75="Acumulado",U75+W75+Y75+AB75,S75="Capacidad",U75,S75="Flujo",U75,S75="Reducción",U75,S75="Stock",U75)</f>
        <v>1</v>
      </c>
      <c r="AF75" s="41">
        <f t="shared" si="4"/>
        <v>1</v>
      </c>
      <c r="AG75" s="68" t="s">
        <v>199</v>
      </c>
    </row>
    <row r="76" spans="1:33" s="34" customFormat="1" ht="110.25" x14ac:dyDescent="0.25">
      <c r="A76" s="68" t="s">
        <v>30</v>
      </c>
      <c r="B76" s="68" t="s">
        <v>31</v>
      </c>
      <c r="C76" s="68" t="s">
        <v>32</v>
      </c>
      <c r="D76" s="68" t="s">
        <v>33</v>
      </c>
      <c r="E76" s="68" t="s">
        <v>34</v>
      </c>
      <c r="F76" s="68" t="s">
        <v>202</v>
      </c>
      <c r="G76" s="68" t="s">
        <v>203</v>
      </c>
      <c r="H76" s="68" t="s">
        <v>102</v>
      </c>
      <c r="I76" s="68" t="s">
        <v>103</v>
      </c>
      <c r="J76" s="30"/>
      <c r="K76" s="30"/>
      <c r="L76" s="30"/>
      <c r="M76" s="30"/>
      <c r="N76" s="30"/>
      <c r="O76" s="30"/>
      <c r="P76" s="68"/>
      <c r="Q76" s="68" t="s">
        <v>197</v>
      </c>
      <c r="R76" s="68" t="s">
        <v>198</v>
      </c>
      <c r="S76" s="68" t="s">
        <v>41</v>
      </c>
      <c r="T76" s="40">
        <v>0</v>
      </c>
      <c r="U76" s="40">
        <v>0</v>
      </c>
      <c r="V76" s="40"/>
      <c r="W76" s="40">
        <v>0.3</v>
      </c>
      <c r="X76" s="55">
        <v>0.3</v>
      </c>
      <c r="Y76" s="40">
        <v>0.7</v>
      </c>
      <c r="Z76" s="91"/>
      <c r="AA76" s="91"/>
      <c r="AB76" s="40">
        <v>0</v>
      </c>
      <c r="AC76" s="68"/>
      <c r="AD76" s="68"/>
      <c r="AE76" s="41">
        <f>+_xlfn.IFS(S76="Acumulado",U76+W76+Y76+AB76,S76="Capacidad",U76,S76="Flujo",U76,S76="Reducción",U76,S76="Stock",U76)</f>
        <v>1</v>
      </c>
      <c r="AF76" s="41">
        <f t="shared" si="4"/>
        <v>0.3</v>
      </c>
      <c r="AG76" s="68" t="s">
        <v>199</v>
      </c>
    </row>
    <row r="77" spans="1:33" s="34" customFormat="1" ht="110.25" x14ac:dyDescent="0.25">
      <c r="A77" s="68" t="s">
        <v>30</v>
      </c>
      <c r="B77" s="68" t="s">
        <v>31</v>
      </c>
      <c r="C77" s="68" t="s">
        <v>32</v>
      </c>
      <c r="D77" s="68" t="s">
        <v>33</v>
      </c>
      <c r="E77" s="68" t="s">
        <v>34</v>
      </c>
      <c r="F77" s="68" t="s">
        <v>680</v>
      </c>
      <c r="G77" s="68" t="s">
        <v>204</v>
      </c>
      <c r="H77" s="68" t="s">
        <v>102</v>
      </c>
      <c r="I77" s="68" t="s">
        <v>103</v>
      </c>
      <c r="J77" s="30"/>
      <c r="K77" s="30"/>
      <c r="L77" s="30"/>
      <c r="M77" s="30"/>
      <c r="N77" s="30"/>
      <c r="O77" s="30"/>
      <c r="P77" s="68"/>
      <c r="Q77" s="68" t="s">
        <v>197</v>
      </c>
      <c r="R77" s="68" t="s">
        <v>198</v>
      </c>
      <c r="S77" s="68" t="s">
        <v>41</v>
      </c>
      <c r="T77" s="40">
        <v>0</v>
      </c>
      <c r="U77" s="40">
        <v>0</v>
      </c>
      <c r="V77" s="40"/>
      <c r="W77" s="40">
        <v>0.3</v>
      </c>
      <c r="X77" s="55">
        <v>0.3</v>
      </c>
      <c r="Y77" s="40">
        <v>0.7</v>
      </c>
      <c r="Z77" s="91"/>
      <c r="AA77" s="91"/>
      <c r="AB77" s="40">
        <v>0</v>
      </c>
      <c r="AC77" s="68"/>
      <c r="AD77" s="68"/>
      <c r="AE77" s="41">
        <f>+_xlfn.IFS(S77="Acumulado",U77+W77+Y77+AB77,S77="Capacidad",U77,S77="Flujo",U77,S77="Reducción",U77,S77="Stock",U77)</f>
        <v>1</v>
      </c>
      <c r="AF77" s="41">
        <f t="shared" si="4"/>
        <v>0.3</v>
      </c>
      <c r="AG77" s="68" t="s">
        <v>199</v>
      </c>
    </row>
    <row r="78" spans="1:33" s="34" customFormat="1" ht="126" x14ac:dyDescent="0.25">
      <c r="A78" s="68" t="s">
        <v>30</v>
      </c>
      <c r="B78" s="68" t="s">
        <v>31</v>
      </c>
      <c r="C78" s="68" t="s">
        <v>32</v>
      </c>
      <c r="D78" s="68" t="s">
        <v>33</v>
      </c>
      <c r="E78" s="68" t="s">
        <v>34</v>
      </c>
      <c r="F78" s="68" t="s">
        <v>205</v>
      </c>
      <c r="G78" s="68" t="s">
        <v>206</v>
      </c>
      <c r="H78" s="68" t="s">
        <v>102</v>
      </c>
      <c r="I78" s="68" t="s">
        <v>103</v>
      </c>
      <c r="J78" s="30"/>
      <c r="K78" s="30"/>
      <c r="L78" s="30"/>
      <c r="M78" s="30"/>
      <c r="N78" s="30"/>
      <c r="O78" s="30"/>
      <c r="P78" s="68"/>
      <c r="Q78" s="68" t="s">
        <v>207</v>
      </c>
      <c r="R78" s="68" t="s">
        <v>208</v>
      </c>
      <c r="S78" s="68" t="s">
        <v>109</v>
      </c>
      <c r="T78" s="40">
        <v>0</v>
      </c>
      <c r="U78" s="40">
        <v>0</v>
      </c>
      <c r="V78" s="40"/>
      <c r="W78" s="40">
        <v>1</v>
      </c>
      <c r="X78" s="55">
        <v>1</v>
      </c>
      <c r="Y78" s="40">
        <v>0</v>
      </c>
      <c r="Z78" s="91"/>
      <c r="AA78" s="91"/>
      <c r="AB78" s="40">
        <v>0</v>
      </c>
      <c r="AC78" s="68"/>
      <c r="AD78" s="68"/>
      <c r="AE78" s="41">
        <f>+_xlfn.IFS(S78="Acumulado",U78+W78+Y78+AB78,S78="Capacidad",U78,S78="Flujo",W78,S78="Reducción",U78,S78="Stock",U78)</f>
        <v>1</v>
      </c>
      <c r="AF78" s="41">
        <f t="shared" si="4"/>
        <v>1</v>
      </c>
      <c r="AG78" s="68" t="s">
        <v>199</v>
      </c>
    </row>
    <row r="79" spans="1:33" s="34" customFormat="1" ht="106.5" customHeight="1" x14ac:dyDescent="0.25">
      <c r="A79" s="68" t="s">
        <v>30</v>
      </c>
      <c r="B79" s="68" t="s">
        <v>31</v>
      </c>
      <c r="C79" s="68" t="s">
        <v>32</v>
      </c>
      <c r="D79" s="68" t="s">
        <v>33</v>
      </c>
      <c r="E79" s="68" t="s">
        <v>209</v>
      </c>
      <c r="F79" s="68" t="s">
        <v>210</v>
      </c>
      <c r="G79" s="68" t="s">
        <v>211</v>
      </c>
      <c r="H79" s="68" t="s">
        <v>102</v>
      </c>
      <c r="I79" s="68" t="s">
        <v>103</v>
      </c>
      <c r="J79" s="30"/>
      <c r="K79" s="30"/>
      <c r="L79" s="30"/>
      <c r="M79" s="30"/>
      <c r="N79" s="30"/>
      <c r="O79" s="30"/>
      <c r="P79" s="68"/>
      <c r="Q79" s="68" t="s">
        <v>212</v>
      </c>
      <c r="R79" s="68" t="s">
        <v>681</v>
      </c>
      <c r="S79" s="68" t="s">
        <v>77</v>
      </c>
      <c r="T79" s="44">
        <v>0.879</v>
      </c>
      <c r="U79" s="44">
        <v>0.92949999999999999</v>
      </c>
      <c r="V79" s="44">
        <v>0.92949999999999999</v>
      </c>
      <c r="W79" s="44">
        <v>0.92949999999999999</v>
      </c>
      <c r="X79" s="44">
        <v>0.92949999999999999</v>
      </c>
      <c r="Y79" s="44">
        <v>0.92949999999999999</v>
      </c>
      <c r="Z79" s="91"/>
      <c r="AA79" s="91"/>
      <c r="AB79" s="70">
        <v>1</v>
      </c>
      <c r="AC79" s="68"/>
      <c r="AD79" s="68"/>
      <c r="AE79" s="70">
        <v>1</v>
      </c>
      <c r="AF79" s="70">
        <v>0.92949999999999999</v>
      </c>
      <c r="AG79" s="68" t="s">
        <v>71</v>
      </c>
    </row>
    <row r="80" spans="1:33" s="34" customFormat="1" ht="106.5" customHeight="1" x14ac:dyDescent="0.25">
      <c r="A80" s="68" t="s">
        <v>30</v>
      </c>
      <c r="B80" s="68" t="s">
        <v>31</v>
      </c>
      <c r="C80" s="68" t="s">
        <v>32</v>
      </c>
      <c r="D80" s="68" t="s">
        <v>33</v>
      </c>
      <c r="E80" s="64" t="s">
        <v>209</v>
      </c>
      <c r="F80" s="64" t="s">
        <v>682</v>
      </c>
      <c r="G80" s="64" t="s">
        <v>653</v>
      </c>
      <c r="H80" s="64" t="s">
        <v>102</v>
      </c>
      <c r="I80" s="64" t="s">
        <v>103</v>
      </c>
      <c r="J80" s="71"/>
      <c r="K80" s="71"/>
      <c r="L80" s="71"/>
      <c r="M80" s="71"/>
      <c r="N80" s="88"/>
      <c r="O80" s="88"/>
      <c r="P80" s="64"/>
      <c r="Q80" s="68" t="s">
        <v>197</v>
      </c>
      <c r="R80" s="68" t="s">
        <v>198</v>
      </c>
      <c r="S80" s="68" t="s">
        <v>41</v>
      </c>
      <c r="T80" s="44">
        <v>0</v>
      </c>
      <c r="U80" s="44" t="s">
        <v>654</v>
      </c>
      <c r="V80" s="44" t="s">
        <v>654</v>
      </c>
      <c r="W80" s="44" t="s">
        <v>654</v>
      </c>
      <c r="X80" s="44" t="s">
        <v>654</v>
      </c>
      <c r="Y80" s="44">
        <v>1</v>
      </c>
      <c r="Z80" s="91"/>
      <c r="AA80" s="91"/>
      <c r="AB80" s="44">
        <v>0</v>
      </c>
      <c r="AC80" s="68"/>
      <c r="AD80" s="68"/>
      <c r="AE80" s="70">
        <v>1</v>
      </c>
      <c r="AF80" s="70">
        <v>0</v>
      </c>
      <c r="AG80" s="64" t="s">
        <v>199</v>
      </c>
    </row>
    <row r="81" spans="1:33" s="34" customFormat="1" ht="194.25" customHeight="1" x14ac:dyDescent="0.25">
      <c r="A81" s="61" t="s">
        <v>30</v>
      </c>
      <c r="B81" s="61" t="s">
        <v>31</v>
      </c>
      <c r="C81" s="61" t="s">
        <v>50</v>
      </c>
      <c r="D81" s="61" t="s">
        <v>213</v>
      </c>
      <c r="E81" s="61" t="s">
        <v>214</v>
      </c>
      <c r="F81" s="61" t="s">
        <v>215</v>
      </c>
      <c r="G81" s="61" t="s">
        <v>216</v>
      </c>
      <c r="H81" s="61" t="s">
        <v>217</v>
      </c>
      <c r="I81" s="61" t="s">
        <v>218</v>
      </c>
      <c r="J81" s="66">
        <v>38911956431</v>
      </c>
      <c r="K81" s="66">
        <v>37944413561</v>
      </c>
      <c r="L81" s="66"/>
      <c r="M81" s="66"/>
      <c r="N81" s="77"/>
      <c r="O81" s="77"/>
      <c r="P81" s="61"/>
      <c r="Q81" s="63" t="s">
        <v>219</v>
      </c>
      <c r="R81" s="63" t="s">
        <v>220</v>
      </c>
      <c r="S81" s="63" t="s">
        <v>109</v>
      </c>
      <c r="T81" s="63">
        <v>0</v>
      </c>
      <c r="U81" s="63">
        <v>1</v>
      </c>
      <c r="V81" s="63">
        <v>1</v>
      </c>
      <c r="W81" s="63">
        <v>0</v>
      </c>
      <c r="X81" s="63">
        <v>0</v>
      </c>
      <c r="Y81" s="63">
        <v>0</v>
      </c>
      <c r="Z81" s="90"/>
      <c r="AA81" s="90"/>
      <c r="AB81" s="63">
        <v>0</v>
      </c>
      <c r="AC81" s="63"/>
      <c r="AD81" s="63"/>
      <c r="AE81" s="24">
        <f>+_xlfn.IFS(S81="Acumulado",U81+W81+Y81+AB81,S81="Capacidad",U81,S81="Flujo",U81,S81="Reducción",U81,S81="Stock",U81)</f>
        <v>1</v>
      </c>
      <c r="AF81" s="39">
        <f>+_xlfn.IFS(S81="Acumulado",V81+X81+Z81+AC81,S81="Capacidad",X81,S81="Flujo",V81,S81="Reducción",V81,S81="Stock",X81)</f>
        <v>1</v>
      </c>
      <c r="AG81" s="61" t="s">
        <v>221</v>
      </c>
    </row>
    <row r="82" spans="1:33" s="34" customFormat="1" ht="77.45" customHeight="1" x14ac:dyDescent="0.25">
      <c r="A82" s="105" t="s">
        <v>30</v>
      </c>
      <c r="B82" s="105" t="s">
        <v>31</v>
      </c>
      <c r="C82" s="105" t="s">
        <v>50</v>
      </c>
      <c r="D82" s="105" t="s">
        <v>213</v>
      </c>
      <c r="E82" s="105" t="s">
        <v>222</v>
      </c>
      <c r="F82" s="105" t="s">
        <v>223</v>
      </c>
      <c r="G82" s="105" t="s">
        <v>224</v>
      </c>
      <c r="H82" s="105"/>
      <c r="I82" s="105" t="s">
        <v>89</v>
      </c>
      <c r="J82" s="102">
        <v>18175933575</v>
      </c>
      <c r="K82" s="102">
        <v>18175133201</v>
      </c>
      <c r="L82" s="102">
        <v>8608566848</v>
      </c>
      <c r="M82" s="102">
        <v>8572463060.8900003</v>
      </c>
      <c r="N82" s="77"/>
      <c r="O82" s="77"/>
      <c r="P82" s="105" t="s">
        <v>225</v>
      </c>
      <c r="Q82" s="63" t="s">
        <v>226</v>
      </c>
      <c r="R82" s="63" t="s">
        <v>227</v>
      </c>
      <c r="S82" s="63" t="s">
        <v>41</v>
      </c>
      <c r="T82" s="35">
        <v>0</v>
      </c>
      <c r="U82" s="63">
        <v>1</v>
      </c>
      <c r="V82" s="63">
        <v>1</v>
      </c>
      <c r="W82" s="63">
        <v>33</v>
      </c>
      <c r="X82" s="63">
        <v>33</v>
      </c>
      <c r="Y82" s="63">
        <v>0</v>
      </c>
      <c r="Z82" s="90"/>
      <c r="AA82" s="90"/>
      <c r="AB82" s="63">
        <v>0</v>
      </c>
      <c r="AC82" s="63"/>
      <c r="AD82" s="63"/>
      <c r="AE82" s="24">
        <v>34</v>
      </c>
      <c r="AF82" s="39">
        <f t="shared" ref="AF82:AF93" si="5">+_xlfn.IFS(S82="Acumulado",V82+X82+Z82+AC82,S82="Capacidad",X82,S82="Flujo",X82,S82="Reducción",V82,S82="Stock",X82)</f>
        <v>34</v>
      </c>
      <c r="AG82" s="105" t="s">
        <v>221</v>
      </c>
    </row>
    <row r="83" spans="1:33" s="34" customFormat="1" ht="77.45" customHeight="1" x14ac:dyDescent="0.25">
      <c r="A83" s="106"/>
      <c r="B83" s="106"/>
      <c r="C83" s="106"/>
      <c r="D83" s="106"/>
      <c r="E83" s="106"/>
      <c r="F83" s="106"/>
      <c r="G83" s="106"/>
      <c r="H83" s="106"/>
      <c r="I83" s="106"/>
      <c r="J83" s="103"/>
      <c r="K83" s="103"/>
      <c r="L83" s="103"/>
      <c r="M83" s="103"/>
      <c r="N83" s="78"/>
      <c r="O83" s="78"/>
      <c r="P83" s="106"/>
      <c r="Q83" s="106" t="s">
        <v>228</v>
      </c>
      <c r="R83" s="63" t="s">
        <v>229</v>
      </c>
      <c r="S83" s="63" t="s">
        <v>41</v>
      </c>
      <c r="T83" s="35">
        <v>0</v>
      </c>
      <c r="U83" s="63">
        <v>0</v>
      </c>
      <c r="V83" s="63">
        <v>0</v>
      </c>
      <c r="W83" s="63">
        <v>1</v>
      </c>
      <c r="X83" s="63">
        <v>1</v>
      </c>
      <c r="Y83" s="63">
        <v>0</v>
      </c>
      <c r="Z83" s="90"/>
      <c r="AA83" s="90"/>
      <c r="AB83" s="63">
        <v>0</v>
      </c>
      <c r="AC83" s="63"/>
      <c r="AD83" s="63"/>
      <c r="AE83" s="24">
        <f>+_xlfn.IFS(S83="Acumulado",U83+W83+Y83+AB83,S83="Capacidad",U83,S83="Flujo",U83,S83="Reducción",U83,S83="Stock",U83)</f>
        <v>1</v>
      </c>
      <c r="AF83" s="39">
        <f t="shared" si="5"/>
        <v>1</v>
      </c>
      <c r="AG83" s="106"/>
    </row>
    <row r="84" spans="1:33" s="34" customFormat="1" ht="77.45" customHeight="1" x14ac:dyDescent="0.25">
      <c r="A84" s="106"/>
      <c r="B84" s="106"/>
      <c r="C84" s="106"/>
      <c r="D84" s="106"/>
      <c r="E84" s="106"/>
      <c r="F84" s="106"/>
      <c r="G84" s="106"/>
      <c r="H84" s="106"/>
      <c r="I84" s="106"/>
      <c r="J84" s="103"/>
      <c r="K84" s="103"/>
      <c r="L84" s="103"/>
      <c r="M84" s="103"/>
      <c r="N84" s="78"/>
      <c r="O84" s="78"/>
      <c r="P84" s="106"/>
      <c r="Q84" s="107"/>
      <c r="R84" s="63" t="s">
        <v>230</v>
      </c>
      <c r="S84" s="63" t="s">
        <v>41</v>
      </c>
      <c r="T84" s="35">
        <v>0</v>
      </c>
      <c r="U84" s="63">
        <v>0</v>
      </c>
      <c r="V84" s="63">
        <v>0</v>
      </c>
      <c r="W84" s="63">
        <v>1</v>
      </c>
      <c r="X84" s="63">
        <v>1</v>
      </c>
      <c r="Y84" s="63">
        <v>0</v>
      </c>
      <c r="Z84" s="90"/>
      <c r="AA84" s="90"/>
      <c r="AB84" s="63">
        <v>0</v>
      </c>
      <c r="AC84" s="63"/>
      <c r="AD84" s="63"/>
      <c r="AE84" s="24">
        <f>+_xlfn.IFS(S84="Acumulado",U84+W84+Y84+AB84,S84="Capacidad",U84,S84="Flujo",U84,S84="Reducción",U84,S84="Stock",U84)</f>
        <v>1</v>
      </c>
      <c r="AF84" s="39">
        <f t="shared" si="5"/>
        <v>1</v>
      </c>
      <c r="AG84" s="106"/>
    </row>
    <row r="85" spans="1:33" s="34" customFormat="1" ht="77.45" customHeight="1" x14ac:dyDescent="0.25">
      <c r="A85" s="106"/>
      <c r="B85" s="106"/>
      <c r="C85" s="106"/>
      <c r="D85" s="106"/>
      <c r="E85" s="106"/>
      <c r="F85" s="106"/>
      <c r="G85" s="106"/>
      <c r="H85" s="106"/>
      <c r="I85" s="106"/>
      <c r="J85" s="103"/>
      <c r="K85" s="103"/>
      <c r="L85" s="103"/>
      <c r="M85" s="103"/>
      <c r="N85" s="78"/>
      <c r="O85" s="78"/>
      <c r="P85" s="106"/>
      <c r="Q85" s="62" t="s">
        <v>683</v>
      </c>
      <c r="R85" s="63" t="s">
        <v>684</v>
      </c>
      <c r="S85" s="63" t="s">
        <v>109</v>
      </c>
      <c r="T85" s="35">
        <v>0</v>
      </c>
      <c r="U85" s="63">
        <v>0</v>
      </c>
      <c r="V85" s="63">
        <v>0</v>
      </c>
      <c r="W85" s="63">
        <v>0</v>
      </c>
      <c r="X85" s="63">
        <v>0</v>
      </c>
      <c r="Y85" s="46">
        <v>1</v>
      </c>
      <c r="Z85" s="90"/>
      <c r="AA85" s="90"/>
      <c r="AB85" s="46">
        <v>1</v>
      </c>
      <c r="AC85" s="63"/>
      <c r="AD85" s="63"/>
      <c r="AE85" s="43">
        <f>+_xlfn.IFS(S85="Acumulado",U85+W85+Y85+AB85,S85="Capacidad",AB85,S85="Flujo",AB85,S85="Reducción",AB85,S85="Stock",AB85)</f>
        <v>1</v>
      </c>
      <c r="AF85" s="43">
        <f t="shared" si="5"/>
        <v>0</v>
      </c>
      <c r="AG85" s="106"/>
    </row>
    <row r="86" spans="1:33" s="34" customFormat="1" ht="77.45" customHeight="1" x14ac:dyDescent="0.25">
      <c r="A86" s="107"/>
      <c r="B86" s="107"/>
      <c r="C86" s="107"/>
      <c r="D86" s="107"/>
      <c r="E86" s="107"/>
      <c r="F86" s="107"/>
      <c r="G86" s="107"/>
      <c r="H86" s="107"/>
      <c r="I86" s="107"/>
      <c r="J86" s="104"/>
      <c r="K86" s="104"/>
      <c r="L86" s="104"/>
      <c r="M86" s="104"/>
      <c r="N86" s="79"/>
      <c r="O86" s="79"/>
      <c r="P86" s="107"/>
      <c r="Q86" s="63" t="s">
        <v>685</v>
      </c>
      <c r="R86" s="62" t="s">
        <v>686</v>
      </c>
      <c r="S86" s="63" t="s">
        <v>41</v>
      </c>
      <c r="T86" s="29">
        <v>1.9E-3</v>
      </c>
      <c r="U86" s="63">
        <v>0</v>
      </c>
      <c r="V86" s="63">
        <v>0</v>
      </c>
      <c r="W86" s="63">
        <v>0</v>
      </c>
      <c r="X86" s="63">
        <v>0</v>
      </c>
      <c r="Y86" s="46">
        <v>0.01</v>
      </c>
      <c r="Z86" s="90"/>
      <c r="AA86" s="90"/>
      <c r="AB86" s="46">
        <v>0.01</v>
      </c>
      <c r="AC86" s="63"/>
      <c r="AD86" s="63"/>
      <c r="AE86" s="43">
        <f>+_xlfn.IFS(S86="Acumulado",U86+W86+Y86+AB86,S86="Capacidad",AB86,S86="Flujo",AB86,S86="Reducción",AB86,S86="Stock",AB86)</f>
        <v>0.02</v>
      </c>
      <c r="AF86" s="37">
        <v>1.9E-3</v>
      </c>
      <c r="AG86" s="107"/>
    </row>
    <row r="87" spans="1:33" s="34" customFormat="1" ht="77.45" customHeight="1" x14ac:dyDescent="0.25">
      <c r="A87" s="105" t="s">
        <v>30</v>
      </c>
      <c r="B87" s="105" t="s">
        <v>31</v>
      </c>
      <c r="C87" s="105" t="s">
        <v>50</v>
      </c>
      <c r="D87" s="105" t="s">
        <v>213</v>
      </c>
      <c r="E87" s="105" t="s">
        <v>231</v>
      </c>
      <c r="F87" s="105" t="s">
        <v>232</v>
      </c>
      <c r="G87" s="105" t="s">
        <v>233</v>
      </c>
      <c r="H87" s="105"/>
      <c r="I87" s="105" t="s">
        <v>89</v>
      </c>
      <c r="J87" s="105"/>
      <c r="K87" s="105"/>
      <c r="L87" s="121">
        <v>47644886914</v>
      </c>
      <c r="M87" s="121">
        <v>47644788514</v>
      </c>
      <c r="N87" s="85"/>
      <c r="O87" s="85"/>
      <c r="P87" s="105" t="s">
        <v>234</v>
      </c>
      <c r="Q87" s="62" t="s">
        <v>235</v>
      </c>
      <c r="R87" s="63" t="s">
        <v>236</v>
      </c>
      <c r="S87" s="63" t="s">
        <v>109</v>
      </c>
      <c r="T87" s="35">
        <v>0</v>
      </c>
      <c r="U87" s="63">
        <v>0</v>
      </c>
      <c r="V87" s="63">
        <v>0</v>
      </c>
      <c r="W87" s="63">
        <v>840</v>
      </c>
      <c r="X87" s="63">
        <v>824</v>
      </c>
      <c r="Y87" s="63">
        <v>840</v>
      </c>
      <c r="Z87" s="90">
        <v>840</v>
      </c>
      <c r="AA87" s="90">
        <v>840</v>
      </c>
      <c r="AB87" s="63">
        <v>840</v>
      </c>
      <c r="AC87" s="63">
        <v>840</v>
      </c>
      <c r="AD87" s="63">
        <v>840</v>
      </c>
      <c r="AE87" s="24">
        <v>840</v>
      </c>
      <c r="AF87" s="39">
        <f t="shared" si="5"/>
        <v>824</v>
      </c>
      <c r="AG87" s="105" t="s">
        <v>237</v>
      </c>
    </row>
    <row r="88" spans="1:33" s="34" customFormat="1" ht="77.45" customHeight="1" x14ac:dyDescent="0.25">
      <c r="A88" s="107"/>
      <c r="B88" s="107"/>
      <c r="C88" s="107"/>
      <c r="D88" s="107"/>
      <c r="E88" s="107"/>
      <c r="F88" s="107"/>
      <c r="G88" s="107"/>
      <c r="H88" s="107"/>
      <c r="I88" s="107"/>
      <c r="J88" s="107"/>
      <c r="K88" s="107"/>
      <c r="L88" s="107"/>
      <c r="M88" s="107"/>
      <c r="N88" s="75"/>
      <c r="O88" s="75"/>
      <c r="P88" s="107"/>
      <c r="Q88" s="62" t="s">
        <v>238</v>
      </c>
      <c r="R88" s="63" t="s">
        <v>239</v>
      </c>
      <c r="S88" s="63" t="s">
        <v>109</v>
      </c>
      <c r="T88" s="35">
        <v>0</v>
      </c>
      <c r="U88" s="63">
        <v>0</v>
      </c>
      <c r="V88" s="63">
        <v>0</v>
      </c>
      <c r="W88" s="63">
        <v>705</v>
      </c>
      <c r="X88" s="63">
        <v>693</v>
      </c>
      <c r="Y88" s="63">
        <v>705</v>
      </c>
      <c r="Z88" s="90">
        <v>705</v>
      </c>
      <c r="AA88" s="90">
        <v>705</v>
      </c>
      <c r="AB88" s="63">
        <v>705</v>
      </c>
      <c r="AC88" s="63">
        <v>705</v>
      </c>
      <c r="AD88" s="63">
        <v>705</v>
      </c>
      <c r="AE88" s="24">
        <v>705</v>
      </c>
      <c r="AF88" s="39">
        <f t="shared" si="5"/>
        <v>693</v>
      </c>
      <c r="AG88" s="107"/>
    </row>
    <row r="89" spans="1:33" s="34" customFormat="1" ht="204.75" x14ac:dyDescent="0.25">
      <c r="A89" s="63" t="s">
        <v>30</v>
      </c>
      <c r="B89" s="63" t="s">
        <v>31</v>
      </c>
      <c r="C89" s="63" t="s">
        <v>240</v>
      </c>
      <c r="D89" s="63" t="s">
        <v>213</v>
      </c>
      <c r="E89" s="63" t="s">
        <v>241</v>
      </c>
      <c r="F89" s="63" t="s">
        <v>242</v>
      </c>
      <c r="G89" s="63" t="s">
        <v>243</v>
      </c>
      <c r="H89" s="63" t="s">
        <v>244</v>
      </c>
      <c r="I89" s="63" t="s">
        <v>89</v>
      </c>
      <c r="J89" s="67">
        <v>9448979509</v>
      </c>
      <c r="K89" s="67">
        <v>9448979509</v>
      </c>
      <c r="L89" s="67">
        <v>3165388235</v>
      </c>
      <c r="M89" s="67">
        <v>3165385678</v>
      </c>
      <c r="N89" s="80"/>
      <c r="O89" s="80"/>
      <c r="P89" s="63" t="s">
        <v>245</v>
      </c>
      <c r="Q89" s="63" t="s">
        <v>246</v>
      </c>
      <c r="R89" s="63" t="s">
        <v>247</v>
      </c>
      <c r="S89" s="63" t="s">
        <v>41</v>
      </c>
      <c r="T89" s="39">
        <v>0</v>
      </c>
      <c r="U89" s="39">
        <v>6000</v>
      </c>
      <c r="V89" s="39">
        <v>6744</v>
      </c>
      <c r="W89" s="39">
        <v>7000</v>
      </c>
      <c r="X89" s="39">
        <v>8871</v>
      </c>
      <c r="Y89" s="39">
        <v>8000</v>
      </c>
      <c r="Z89" s="90"/>
      <c r="AA89" s="90"/>
      <c r="AB89" s="39">
        <v>9000</v>
      </c>
      <c r="AC89" s="63"/>
      <c r="AD89" s="63"/>
      <c r="AE89" s="39">
        <f>+_xlfn.IFS(S89="Acumulado",U89+W89+Y89+AB89,S89="Capacidad",AB89,S89="Flujo",AB89,S89="Reducción",AB89,S89="Stock",AB89)</f>
        <v>30000</v>
      </c>
      <c r="AF89" s="39">
        <f t="shared" si="5"/>
        <v>15615</v>
      </c>
      <c r="AG89" s="63" t="s">
        <v>248</v>
      </c>
    </row>
    <row r="90" spans="1:33" s="34" customFormat="1" ht="267.75" x14ac:dyDescent="0.25">
      <c r="A90" s="63" t="s">
        <v>30</v>
      </c>
      <c r="B90" s="63" t="s">
        <v>31</v>
      </c>
      <c r="C90" s="63" t="s">
        <v>249</v>
      </c>
      <c r="D90" s="63" t="s">
        <v>213</v>
      </c>
      <c r="E90" s="63" t="s">
        <v>250</v>
      </c>
      <c r="F90" s="63" t="s">
        <v>251</v>
      </c>
      <c r="G90" s="63" t="s">
        <v>252</v>
      </c>
      <c r="H90" s="63"/>
      <c r="I90" s="63" t="s">
        <v>253</v>
      </c>
      <c r="J90" s="67">
        <v>34252422340</v>
      </c>
      <c r="K90" s="67">
        <v>16939368978</v>
      </c>
      <c r="L90" s="67">
        <v>25530347498</v>
      </c>
      <c r="M90" s="67">
        <v>14162357670</v>
      </c>
      <c r="N90" s="80"/>
      <c r="O90" s="80"/>
      <c r="P90" s="63" t="s">
        <v>254</v>
      </c>
      <c r="Q90" s="63" t="s">
        <v>255</v>
      </c>
      <c r="R90" s="63" t="s">
        <v>256</v>
      </c>
      <c r="S90" s="63" t="s">
        <v>77</v>
      </c>
      <c r="T90" s="63">
        <v>35</v>
      </c>
      <c r="U90" s="63">
        <v>37</v>
      </c>
      <c r="V90" s="63">
        <v>36</v>
      </c>
      <c r="W90" s="63">
        <v>35</v>
      </c>
      <c r="X90" s="63">
        <v>36</v>
      </c>
      <c r="Y90" s="63">
        <v>35</v>
      </c>
      <c r="Z90" s="90"/>
      <c r="AA90" s="90"/>
      <c r="AB90" s="63">
        <v>47</v>
      </c>
      <c r="AC90" s="63"/>
      <c r="AD90" s="63"/>
      <c r="AE90" s="63">
        <f>+_xlfn.IFS(S90="Acumulado",U90+W90+Y90+AB90,S90="Capacidad",AB90,S90="Flujo",AB90,S90="Reducción",AB90,S90="Stock",AB90)</f>
        <v>47</v>
      </c>
      <c r="AF90" s="39">
        <f t="shared" si="5"/>
        <v>36</v>
      </c>
      <c r="AG90" s="63" t="s">
        <v>257</v>
      </c>
    </row>
    <row r="91" spans="1:33" s="34" customFormat="1" ht="120.75" customHeight="1" x14ac:dyDescent="0.25">
      <c r="A91" s="105" t="s">
        <v>30</v>
      </c>
      <c r="B91" s="105" t="s">
        <v>31</v>
      </c>
      <c r="C91" s="105" t="s">
        <v>50</v>
      </c>
      <c r="D91" s="105" t="s">
        <v>213</v>
      </c>
      <c r="E91" s="105" t="s">
        <v>258</v>
      </c>
      <c r="F91" s="105" t="s">
        <v>259</v>
      </c>
      <c r="G91" s="105" t="s">
        <v>260</v>
      </c>
      <c r="H91" s="105"/>
      <c r="I91" s="105" t="s">
        <v>253</v>
      </c>
      <c r="J91" s="102">
        <v>203776757187</v>
      </c>
      <c r="K91" s="102">
        <v>202990291893</v>
      </c>
      <c r="L91" s="102">
        <v>161379786861</v>
      </c>
      <c r="M91" s="102">
        <v>159013363046.01999</v>
      </c>
      <c r="N91" s="77"/>
      <c r="O91" s="77"/>
      <c r="P91" s="105" t="s">
        <v>261</v>
      </c>
      <c r="Q91" s="63" t="s">
        <v>262</v>
      </c>
      <c r="R91" s="63" t="s">
        <v>263</v>
      </c>
      <c r="S91" s="63" t="s">
        <v>41</v>
      </c>
      <c r="T91" s="39">
        <v>5638</v>
      </c>
      <c r="U91" s="39">
        <v>5638</v>
      </c>
      <c r="V91" s="39">
        <v>5638</v>
      </c>
      <c r="W91" s="39">
        <v>0</v>
      </c>
      <c r="X91" s="39">
        <v>0</v>
      </c>
      <c r="Y91" s="39">
        <v>0</v>
      </c>
      <c r="Z91" s="90"/>
      <c r="AA91" s="90"/>
      <c r="AB91" s="39">
        <v>0</v>
      </c>
      <c r="AC91" s="63"/>
      <c r="AD91" s="63"/>
      <c r="AE91" s="39">
        <v>5638</v>
      </c>
      <c r="AF91" s="39">
        <v>5638</v>
      </c>
      <c r="AG91" s="105" t="s">
        <v>257</v>
      </c>
    </row>
    <row r="92" spans="1:33" s="34" customFormat="1" ht="120.75" customHeight="1" x14ac:dyDescent="0.25">
      <c r="A92" s="107"/>
      <c r="B92" s="107"/>
      <c r="C92" s="107"/>
      <c r="D92" s="107"/>
      <c r="E92" s="107"/>
      <c r="F92" s="107"/>
      <c r="G92" s="107"/>
      <c r="H92" s="107"/>
      <c r="I92" s="107"/>
      <c r="J92" s="104"/>
      <c r="K92" s="104"/>
      <c r="L92" s="104"/>
      <c r="M92" s="104"/>
      <c r="N92" s="79"/>
      <c r="O92" s="79"/>
      <c r="P92" s="107"/>
      <c r="Q92" s="63" t="s">
        <v>264</v>
      </c>
      <c r="R92" s="63" t="s">
        <v>265</v>
      </c>
      <c r="S92" s="63" t="s">
        <v>77</v>
      </c>
      <c r="T92" s="39">
        <v>0</v>
      </c>
      <c r="U92" s="39">
        <v>0</v>
      </c>
      <c r="V92" s="39">
        <v>0</v>
      </c>
      <c r="W92" s="39">
        <v>0</v>
      </c>
      <c r="X92" s="39">
        <v>0</v>
      </c>
      <c r="Y92" s="39">
        <v>8787</v>
      </c>
      <c r="Z92" s="90"/>
      <c r="AA92" s="90"/>
      <c r="AB92" s="39">
        <v>14745</v>
      </c>
      <c r="AC92" s="63"/>
      <c r="AD92" s="63"/>
      <c r="AE92" s="39">
        <f>+_xlfn.IFS(S92="Acumulado",U92+W92+Y92+AB92,S92="Capacidad",AB92,S92="Flujo",AB92,S92="Reducción",AB92,S92="Stock",AB92)</f>
        <v>14745</v>
      </c>
      <c r="AF92" s="39">
        <v>0</v>
      </c>
      <c r="AG92" s="107"/>
    </row>
    <row r="93" spans="1:33" s="34" customFormat="1" ht="94.5" x14ac:dyDescent="0.25">
      <c r="A93" s="63" t="s">
        <v>30</v>
      </c>
      <c r="B93" s="63" t="s">
        <v>31</v>
      </c>
      <c r="C93" s="63" t="s">
        <v>50</v>
      </c>
      <c r="D93" s="63" t="s">
        <v>213</v>
      </c>
      <c r="E93" s="63" t="s">
        <v>266</v>
      </c>
      <c r="F93" s="63" t="s">
        <v>267</v>
      </c>
      <c r="G93" s="63" t="s">
        <v>268</v>
      </c>
      <c r="H93" s="63"/>
      <c r="I93" s="63" t="s">
        <v>253</v>
      </c>
      <c r="J93" s="67">
        <v>75173394309</v>
      </c>
      <c r="K93" s="67">
        <v>51534733268</v>
      </c>
      <c r="L93" s="67">
        <v>188904681909</v>
      </c>
      <c r="M93" s="67">
        <v>179583625332</v>
      </c>
      <c r="N93" s="80"/>
      <c r="O93" s="80"/>
      <c r="P93" s="63" t="s">
        <v>269</v>
      </c>
      <c r="Q93" s="63" t="s">
        <v>270</v>
      </c>
      <c r="R93" s="63" t="s">
        <v>271</v>
      </c>
      <c r="S93" s="63" t="s">
        <v>77</v>
      </c>
      <c r="T93" s="39">
        <v>5803</v>
      </c>
      <c r="U93" s="39">
        <v>0</v>
      </c>
      <c r="V93" s="63">
        <v>0</v>
      </c>
      <c r="W93" s="39">
        <v>200000</v>
      </c>
      <c r="X93" s="39">
        <v>290048</v>
      </c>
      <c r="Y93" s="39">
        <v>342078</v>
      </c>
      <c r="Z93" s="90"/>
      <c r="AA93" s="90"/>
      <c r="AB93" s="39">
        <v>500000</v>
      </c>
      <c r="AC93" s="63"/>
      <c r="AD93" s="63"/>
      <c r="AE93" s="39">
        <v>500000</v>
      </c>
      <c r="AF93" s="39">
        <f t="shared" si="5"/>
        <v>290048</v>
      </c>
      <c r="AG93" s="63" t="s">
        <v>257</v>
      </c>
    </row>
    <row r="94" spans="1:33" s="34" customFormat="1" ht="153.75" customHeight="1" x14ac:dyDescent="0.25">
      <c r="A94" s="68" t="s">
        <v>30</v>
      </c>
      <c r="B94" s="68" t="s">
        <v>31</v>
      </c>
      <c r="C94" s="68" t="s">
        <v>50</v>
      </c>
      <c r="D94" s="68" t="s">
        <v>213</v>
      </c>
      <c r="E94" s="68" t="s">
        <v>241</v>
      </c>
      <c r="F94" s="68" t="s">
        <v>687</v>
      </c>
      <c r="G94" s="68" t="s">
        <v>655</v>
      </c>
      <c r="H94" s="68"/>
      <c r="I94" s="68" t="s">
        <v>654</v>
      </c>
      <c r="J94" s="30"/>
      <c r="K94" s="30"/>
      <c r="L94" s="30"/>
      <c r="M94" s="30"/>
      <c r="N94" s="30"/>
      <c r="O94" s="30"/>
      <c r="P94" s="68"/>
      <c r="Q94" s="68" t="s">
        <v>656</v>
      </c>
      <c r="R94" s="68" t="s">
        <v>657</v>
      </c>
      <c r="S94" s="68" t="s">
        <v>41</v>
      </c>
      <c r="T94" s="42">
        <v>0</v>
      </c>
      <c r="U94" s="42">
        <v>0</v>
      </c>
      <c r="V94" s="68">
        <v>0</v>
      </c>
      <c r="W94" s="42">
        <v>0</v>
      </c>
      <c r="X94" s="42">
        <v>0</v>
      </c>
      <c r="Y94" s="42">
        <v>1</v>
      </c>
      <c r="Z94" s="90"/>
      <c r="AA94" s="90"/>
      <c r="AB94" s="42">
        <v>0</v>
      </c>
      <c r="AC94" s="63"/>
      <c r="AD94" s="63"/>
      <c r="AE94" s="42">
        <v>1</v>
      </c>
      <c r="AF94" s="42">
        <v>0</v>
      </c>
      <c r="AG94" s="68" t="s">
        <v>199</v>
      </c>
    </row>
    <row r="95" spans="1:33" s="34" customFormat="1" ht="148.5" customHeight="1" x14ac:dyDescent="0.25">
      <c r="A95" s="63" t="s">
        <v>30</v>
      </c>
      <c r="B95" s="63" t="s">
        <v>31</v>
      </c>
      <c r="C95" s="63" t="s">
        <v>32</v>
      </c>
      <c r="D95" s="63" t="s">
        <v>213</v>
      </c>
      <c r="E95" s="63" t="s">
        <v>209</v>
      </c>
      <c r="F95" s="63" t="s">
        <v>272</v>
      </c>
      <c r="G95" s="63" t="s">
        <v>273</v>
      </c>
      <c r="H95" s="63"/>
      <c r="I95" s="63" t="s">
        <v>89</v>
      </c>
      <c r="J95" s="67">
        <v>4109988338</v>
      </c>
      <c r="K95" s="67">
        <v>4109988338</v>
      </c>
      <c r="L95" s="67">
        <v>5668600000</v>
      </c>
      <c r="M95" s="67">
        <v>5514673299</v>
      </c>
      <c r="N95" s="80"/>
      <c r="O95" s="80"/>
      <c r="P95" s="63" t="s">
        <v>274</v>
      </c>
      <c r="Q95" s="63" t="s">
        <v>275</v>
      </c>
      <c r="R95" s="45" t="s">
        <v>276</v>
      </c>
      <c r="S95" s="63" t="s">
        <v>41</v>
      </c>
      <c r="T95" s="63">
        <v>17</v>
      </c>
      <c r="U95" s="63">
        <v>17</v>
      </c>
      <c r="V95" s="63">
        <v>17</v>
      </c>
      <c r="W95" s="63">
        <v>23</v>
      </c>
      <c r="X95" s="63">
        <v>23</v>
      </c>
      <c r="Y95" s="63">
        <v>0</v>
      </c>
      <c r="Z95" s="90"/>
      <c r="AA95" s="90"/>
      <c r="AB95" s="63">
        <v>0</v>
      </c>
      <c r="AC95" s="63"/>
      <c r="AD95" s="63"/>
      <c r="AE95" s="63">
        <v>40</v>
      </c>
      <c r="AF95" s="63">
        <v>40</v>
      </c>
      <c r="AG95" s="63" t="s">
        <v>92</v>
      </c>
    </row>
    <row r="96" spans="1:33" s="34" customFormat="1" ht="78.75" x14ac:dyDescent="0.25">
      <c r="A96" s="68" t="s">
        <v>30</v>
      </c>
      <c r="B96" s="68" t="s">
        <v>31</v>
      </c>
      <c r="C96" s="68" t="s">
        <v>32</v>
      </c>
      <c r="D96" s="68" t="s">
        <v>213</v>
      </c>
      <c r="E96" s="68" t="s">
        <v>209</v>
      </c>
      <c r="F96" s="68" t="s">
        <v>277</v>
      </c>
      <c r="G96" s="68" t="s">
        <v>278</v>
      </c>
      <c r="H96" s="68" t="s">
        <v>102</v>
      </c>
      <c r="I96" s="68" t="s">
        <v>103</v>
      </c>
      <c r="J96" s="30"/>
      <c r="K96" s="30"/>
      <c r="L96" s="30"/>
      <c r="M96" s="30"/>
      <c r="N96" s="30"/>
      <c r="O96" s="30"/>
      <c r="P96" s="68"/>
      <c r="Q96" s="68" t="s">
        <v>279</v>
      </c>
      <c r="R96" s="68" t="s">
        <v>280</v>
      </c>
      <c r="S96" s="68" t="s">
        <v>109</v>
      </c>
      <c r="T96" s="40">
        <v>0</v>
      </c>
      <c r="U96" s="40">
        <v>1</v>
      </c>
      <c r="V96" s="40">
        <v>1</v>
      </c>
      <c r="W96" s="40">
        <v>0</v>
      </c>
      <c r="X96" s="68"/>
      <c r="Y96" s="40">
        <v>0</v>
      </c>
      <c r="Z96" s="91"/>
      <c r="AA96" s="91"/>
      <c r="AB96" s="40">
        <v>0</v>
      </c>
      <c r="AC96" s="68"/>
      <c r="AD96" s="68"/>
      <c r="AE96" s="41">
        <f>+_xlfn.IFS(S96="Acumulado",U96+W96+Y96+AB96,S96="Capacidad",U96,S96="Flujo",U96,S96="Reducción",U96,S96="Stock",U96)</f>
        <v>1</v>
      </c>
      <c r="AF96" s="41">
        <f>+_xlfn.IFS(S96="Acumulado",V96+X96+Z96+AC96,S96="Capacidad",X96,S96="Flujo",V96,S96="Reducción",V96,S96="Stock",X96)</f>
        <v>1</v>
      </c>
      <c r="AG96" s="68" t="s">
        <v>199</v>
      </c>
    </row>
    <row r="97" spans="1:33" s="34" customFormat="1" ht="87" customHeight="1" x14ac:dyDescent="0.25">
      <c r="A97" s="115" t="s">
        <v>30</v>
      </c>
      <c r="B97" s="115" t="s">
        <v>127</v>
      </c>
      <c r="C97" s="115" t="s">
        <v>281</v>
      </c>
      <c r="D97" s="115" t="s">
        <v>282</v>
      </c>
      <c r="E97" s="115" t="s">
        <v>283</v>
      </c>
      <c r="F97" s="115" t="s">
        <v>89</v>
      </c>
      <c r="G97" s="115" t="s">
        <v>284</v>
      </c>
      <c r="H97" s="115" t="s">
        <v>285</v>
      </c>
      <c r="I97" s="115" t="s">
        <v>89</v>
      </c>
      <c r="J97" s="120">
        <v>16314586842</v>
      </c>
      <c r="K97" s="120">
        <v>16273408091</v>
      </c>
      <c r="L97" s="120">
        <v>14894518658</v>
      </c>
      <c r="M97" s="120">
        <v>14894232525</v>
      </c>
      <c r="N97" s="80"/>
      <c r="O97" s="80"/>
      <c r="P97" s="115" t="s">
        <v>286</v>
      </c>
      <c r="Q97" s="63" t="s">
        <v>287</v>
      </c>
      <c r="R97" s="63" t="s">
        <v>288</v>
      </c>
      <c r="S97" s="63" t="s">
        <v>41</v>
      </c>
      <c r="T97" s="39">
        <v>9674719</v>
      </c>
      <c r="U97" s="39">
        <v>800000</v>
      </c>
      <c r="V97" s="39">
        <v>823654</v>
      </c>
      <c r="W97" s="39">
        <v>1000000</v>
      </c>
      <c r="X97" s="39">
        <v>1117890</v>
      </c>
      <c r="Y97" s="39">
        <v>1800000</v>
      </c>
      <c r="Z97" s="90"/>
      <c r="AA97" s="90"/>
      <c r="AB97" s="39">
        <v>1050000</v>
      </c>
      <c r="AC97" s="63"/>
      <c r="AD97" s="63"/>
      <c r="AE97" s="39">
        <v>4650000</v>
      </c>
      <c r="AF97" s="39">
        <f t="shared" ref="AF97:AF126" si="6">+_xlfn.IFS(S97="Acumulado",V97+X97+Z97+AC97,S97="Capacidad",X97,S97="Flujo",X97,S97="Reducción",V97,S97="Stock",X97)</f>
        <v>1941544</v>
      </c>
      <c r="AG97" s="115" t="s">
        <v>248</v>
      </c>
    </row>
    <row r="98" spans="1:33" s="34" customFormat="1" ht="87" customHeight="1" x14ac:dyDescent="0.25">
      <c r="A98" s="115"/>
      <c r="B98" s="115"/>
      <c r="C98" s="115"/>
      <c r="D98" s="115"/>
      <c r="E98" s="115"/>
      <c r="F98" s="115"/>
      <c r="G98" s="115"/>
      <c r="H98" s="115"/>
      <c r="I98" s="115"/>
      <c r="J98" s="120"/>
      <c r="K98" s="120"/>
      <c r="L98" s="120"/>
      <c r="M98" s="120"/>
      <c r="N98" s="80"/>
      <c r="O98" s="80"/>
      <c r="P98" s="115"/>
      <c r="Q98" s="63" t="s">
        <v>289</v>
      </c>
      <c r="R98" s="63" t="s">
        <v>290</v>
      </c>
      <c r="S98" s="63" t="s">
        <v>41</v>
      </c>
      <c r="T98" s="39">
        <v>0</v>
      </c>
      <c r="U98" s="39">
        <v>90000</v>
      </c>
      <c r="V98" s="39">
        <v>106650</v>
      </c>
      <c r="W98" s="39">
        <v>120000</v>
      </c>
      <c r="X98" s="39">
        <v>157310</v>
      </c>
      <c r="Y98" s="39">
        <v>140000</v>
      </c>
      <c r="Z98" s="90"/>
      <c r="AA98" s="90"/>
      <c r="AB98" s="39">
        <v>150000</v>
      </c>
      <c r="AC98" s="63"/>
      <c r="AD98" s="63"/>
      <c r="AE98" s="39">
        <f t="shared" ref="AE98:AE143" si="7">+_xlfn.IFS(S98="Acumulado",U98+W98+Y98+AB98,S98="Capacidad",AB98,S98="Flujo",AB98,S98="Reducción",AB98,S98="Stock",AB98)</f>
        <v>500000</v>
      </c>
      <c r="AF98" s="39">
        <f t="shared" si="6"/>
        <v>263960</v>
      </c>
      <c r="AG98" s="115"/>
    </row>
    <row r="99" spans="1:33" s="34" customFormat="1" ht="87" customHeight="1" x14ac:dyDescent="0.25">
      <c r="A99" s="115"/>
      <c r="B99" s="115"/>
      <c r="C99" s="115"/>
      <c r="D99" s="115"/>
      <c r="E99" s="115"/>
      <c r="F99" s="115"/>
      <c r="G99" s="115"/>
      <c r="H99" s="115"/>
      <c r="I99" s="115"/>
      <c r="J99" s="120"/>
      <c r="K99" s="120"/>
      <c r="L99" s="120"/>
      <c r="M99" s="120"/>
      <c r="N99" s="80"/>
      <c r="O99" s="80"/>
      <c r="P99" s="115"/>
      <c r="Q99" s="63" t="s">
        <v>291</v>
      </c>
      <c r="R99" s="63" t="s">
        <v>292</v>
      </c>
      <c r="S99" s="63" t="s">
        <v>41</v>
      </c>
      <c r="T99" s="39">
        <v>0</v>
      </c>
      <c r="U99" s="39">
        <v>1500</v>
      </c>
      <c r="V99" s="63">
        <v>1500</v>
      </c>
      <c r="W99" s="39">
        <v>1500</v>
      </c>
      <c r="X99" s="63">
        <v>12106</v>
      </c>
      <c r="Y99" s="39">
        <v>1500</v>
      </c>
      <c r="Z99" s="90"/>
      <c r="AA99" s="90"/>
      <c r="AB99" s="39">
        <v>1500</v>
      </c>
      <c r="AC99" s="63"/>
      <c r="AD99" s="63"/>
      <c r="AE99" s="39">
        <f t="shared" si="7"/>
        <v>6000</v>
      </c>
      <c r="AF99" s="39">
        <f t="shared" si="6"/>
        <v>13606</v>
      </c>
      <c r="AG99" s="115"/>
    </row>
    <row r="100" spans="1:33" s="34" customFormat="1" ht="87" customHeight="1" x14ac:dyDescent="0.25">
      <c r="A100" s="115"/>
      <c r="B100" s="115"/>
      <c r="C100" s="115"/>
      <c r="D100" s="115"/>
      <c r="E100" s="115"/>
      <c r="F100" s="115"/>
      <c r="G100" s="115"/>
      <c r="H100" s="115"/>
      <c r="I100" s="115"/>
      <c r="J100" s="120"/>
      <c r="K100" s="120"/>
      <c r="L100" s="120"/>
      <c r="M100" s="120"/>
      <c r="N100" s="80"/>
      <c r="O100" s="80"/>
      <c r="P100" s="115"/>
      <c r="Q100" s="63" t="s">
        <v>293</v>
      </c>
      <c r="R100" s="63" t="s">
        <v>294</v>
      </c>
      <c r="S100" s="63" t="s">
        <v>77</v>
      </c>
      <c r="T100" s="39">
        <v>122278</v>
      </c>
      <c r="U100" s="39">
        <v>150000</v>
      </c>
      <c r="V100" s="39">
        <v>122278</v>
      </c>
      <c r="W100" s="39">
        <v>200000</v>
      </c>
      <c r="X100" s="39">
        <v>209173</v>
      </c>
      <c r="Y100" s="39">
        <v>250000</v>
      </c>
      <c r="Z100" s="90"/>
      <c r="AA100" s="90"/>
      <c r="AB100" s="39">
        <v>360000</v>
      </c>
      <c r="AC100" s="63"/>
      <c r="AD100" s="63"/>
      <c r="AE100" s="39">
        <f t="shared" si="7"/>
        <v>360000</v>
      </c>
      <c r="AF100" s="39">
        <f t="shared" si="6"/>
        <v>209173</v>
      </c>
      <c r="AG100" s="115"/>
    </row>
    <row r="101" spans="1:33" s="34" customFormat="1" ht="63" customHeight="1" x14ac:dyDescent="0.25">
      <c r="A101" s="105" t="s">
        <v>30</v>
      </c>
      <c r="B101" s="105" t="s">
        <v>31</v>
      </c>
      <c r="C101" s="105" t="s">
        <v>32</v>
      </c>
      <c r="D101" s="105" t="s">
        <v>282</v>
      </c>
      <c r="E101" s="105" t="s">
        <v>295</v>
      </c>
      <c r="F101" s="105" t="s">
        <v>296</v>
      </c>
      <c r="G101" s="105" t="s">
        <v>297</v>
      </c>
      <c r="H101" s="105" t="s">
        <v>298</v>
      </c>
      <c r="I101" s="105" t="s">
        <v>89</v>
      </c>
      <c r="J101" s="102">
        <v>3968615597</v>
      </c>
      <c r="K101" s="102">
        <v>3968615597</v>
      </c>
      <c r="L101" s="102">
        <v>5500000000</v>
      </c>
      <c r="M101" s="102">
        <v>5500000000</v>
      </c>
      <c r="N101" s="77"/>
      <c r="O101" s="77"/>
      <c r="P101" s="105" t="s">
        <v>299</v>
      </c>
      <c r="Q101" s="63" t="s">
        <v>300</v>
      </c>
      <c r="R101" s="63" t="s">
        <v>301</v>
      </c>
      <c r="S101" s="63" t="s">
        <v>41</v>
      </c>
      <c r="T101" s="63">
        <v>5</v>
      </c>
      <c r="U101" s="63">
        <v>6</v>
      </c>
      <c r="V101" s="63">
        <v>5</v>
      </c>
      <c r="W101" s="63">
        <v>7</v>
      </c>
      <c r="X101" s="63">
        <v>7</v>
      </c>
      <c r="Y101" s="63">
        <v>0</v>
      </c>
      <c r="Z101" s="90"/>
      <c r="AA101" s="90"/>
      <c r="AB101" s="63">
        <v>0</v>
      </c>
      <c r="AC101" s="63"/>
      <c r="AD101" s="63"/>
      <c r="AE101" s="63">
        <v>13</v>
      </c>
      <c r="AF101" s="39">
        <v>12</v>
      </c>
      <c r="AG101" s="105" t="s">
        <v>92</v>
      </c>
    </row>
    <row r="102" spans="1:33" s="34" customFormat="1" ht="31.5" x14ac:dyDescent="0.25">
      <c r="A102" s="107"/>
      <c r="B102" s="107"/>
      <c r="C102" s="107"/>
      <c r="D102" s="107"/>
      <c r="E102" s="107"/>
      <c r="F102" s="107"/>
      <c r="G102" s="107"/>
      <c r="H102" s="107"/>
      <c r="I102" s="107"/>
      <c r="J102" s="104"/>
      <c r="K102" s="104"/>
      <c r="L102" s="104"/>
      <c r="M102" s="104"/>
      <c r="N102" s="79"/>
      <c r="O102" s="79"/>
      <c r="P102" s="107"/>
      <c r="Q102" s="63" t="s">
        <v>302</v>
      </c>
      <c r="R102" s="63" t="s">
        <v>302</v>
      </c>
      <c r="S102" s="63" t="s">
        <v>41</v>
      </c>
      <c r="T102" s="63">
        <v>0</v>
      </c>
      <c r="U102" s="39">
        <v>2866</v>
      </c>
      <c r="V102" s="63">
        <v>0</v>
      </c>
      <c r="W102" s="39">
        <v>3702</v>
      </c>
      <c r="X102" s="39">
        <v>3905</v>
      </c>
      <c r="Y102" s="39">
        <v>3712</v>
      </c>
      <c r="Z102" s="94"/>
      <c r="AA102" s="94"/>
      <c r="AB102" s="39">
        <v>1720</v>
      </c>
      <c r="AC102" s="39"/>
      <c r="AD102" s="39"/>
      <c r="AE102" s="39">
        <f t="shared" si="7"/>
        <v>12000</v>
      </c>
      <c r="AF102" s="39">
        <f t="shared" si="6"/>
        <v>3905</v>
      </c>
      <c r="AG102" s="107"/>
    </row>
    <row r="103" spans="1:33" s="34" customFormat="1" ht="57.75" customHeight="1" x14ac:dyDescent="0.25">
      <c r="A103" s="65" t="s">
        <v>30</v>
      </c>
      <c r="B103" s="65" t="s">
        <v>31</v>
      </c>
      <c r="C103" s="65" t="s">
        <v>32</v>
      </c>
      <c r="D103" s="65" t="s">
        <v>282</v>
      </c>
      <c r="E103" s="65" t="s">
        <v>295</v>
      </c>
      <c r="F103" s="65" t="s">
        <v>688</v>
      </c>
      <c r="G103" s="65" t="s">
        <v>303</v>
      </c>
      <c r="H103" s="65"/>
      <c r="I103" s="65"/>
      <c r="J103" s="72"/>
      <c r="K103" s="72"/>
      <c r="L103" s="72"/>
      <c r="M103" s="72"/>
      <c r="N103" s="89"/>
      <c r="O103" s="89"/>
      <c r="P103" s="65"/>
      <c r="Q103" s="68" t="s">
        <v>304</v>
      </c>
      <c r="R103" s="68" t="s">
        <v>305</v>
      </c>
      <c r="S103" s="68" t="s">
        <v>41</v>
      </c>
      <c r="T103" s="68">
        <v>0</v>
      </c>
      <c r="U103" s="42">
        <v>0</v>
      </c>
      <c r="V103" s="68">
        <v>0</v>
      </c>
      <c r="W103" s="42">
        <v>22</v>
      </c>
      <c r="X103" s="42">
        <v>22</v>
      </c>
      <c r="Y103" s="42">
        <v>22</v>
      </c>
      <c r="Z103" s="93"/>
      <c r="AA103" s="93"/>
      <c r="AB103" s="42">
        <v>25</v>
      </c>
      <c r="AC103" s="42"/>
      <c r="AD103" s="42"/>
      <c r="AE103" s="42">
        <f t="shared" si="7"/>
        <v>69</v>
      </c>
      <c r="AF103" s="42">
        <f t="shared" si="6"/>
        <v>22</v>
      </c>
      <c r="AG103" s="65" t="s">
        <v>71</v>
      </c>
    </row>
    <row r="104" spans="1:33" s="34" customFormat="1" ht="172.5" customHeight="1" x14ac:dyDescent="0.25">
      <c r="A104" s="63" t="s">
        <v>30</v>
      </c>
      <c r="B104" s="63" t="s">
        <v>31</v>
      </c>
      <c r="C104" s="63" t="s">
        <v>32</v>
      </c>
      <c r="D104" s="63" t="s">
        <v>282</v>
      </c>
      <c r="E104" s="63" t="s">
        <v>295</v>
      </c>
      <c r="F104" s="63" t="s">
        <v>306</v>
      </c>
      <c r="G104" s="63" t="s">
        <v>307</v>
      </c>
      <c r="H104" s="63" t="s">
        <v>308</v>
      </c>
      <c r="I104" s="63" t="s">
        <v>89</v>
      </c>
      <c r="J104" s="67">
        <v>4418740110</v>
      </c>
      <c r="K104" s="67">
        <v>4418740110</v>
      </c>
      <c r="L104" s="67">
        <v>7000000000</v>
      </c>
      <c r="M104" s="67">
        <v>7000000000</v>
      </c>
      <c r="N104" s="80"/>
      <c r="O104" s="80"/>
      <c r="P104" s="63" t="s">
        <v>309</v>
      </c>
      <c r="Q104" s="63" t="s">
        <v>310</v>
      </c>
      <c r="R104" s="63" t="s">
        <v>311</v>
      </c>
      <c r="S104" s="63" t="s">
        <v>41</v>
      </c>
      <c r="T104" s="39">
        <v>60000</v>
      </c>
      <c r="U104" s="39">
        <v>100000</v>
      </c>
      <c r="V104" s="39">
        <v>112626</v>
      </c>
      <c r="W104" s="39">
        <v>100000</v>
      </c>
      <c r="X104" s="39">
        <v>102620</v>
      </c>
      <c r="Y104" s="63">
        <v>0</v>
      </c>
      <c r="Z104" s="90"/>
      <c r="AA104" s="90"/>
      <c r="AB104" s="63">
        <v>0</v>
      </c>
      <c r="AC104" s="63"/>
      <c r="AD104" s="63"/>
      <c r="AE104" s="39">
        <v>200000</v>
      </c>
      <c r="AF104" s="39">
        <f t="shared" si="6"/>
        <v>215246</v>
      </c>
      <c r="AG104" s="63" t="s">
        <v>92</v>
      </c>
    </row>
    <row r="105" spans="1:33" s="34" customFormat="1" ht="31.5" x14ac:dyDescent="0.25">
      <c r="A105" s="111" t="s">
        <v>30</v>
      </c>
      <c r="B105" s="111" t="s">
        <v>99</v>
      </c>
      <c r="C105" s="111" t="s">
        <v>312</v>
      </c>
      <c r="D105" s="111" t="s">
        <v>282</v>
      </c>
      <c r="E105" s="111" t="s">
        <v>313</v>
      </c>
      <c r="F105" s="111" t="s">
        <v>314</v>
      </c>
      <c r="G105" s="111" t="s">
        <v>315</v>
      </c>
      <c r="H105" s="111" t="s">
        <v>102</v>
      </c>
      <c r="I105" s="111" t="s">
        <v>103</v>
      </c>
      <c r="J105" s="111"/>
      <c r="K105" s="111"/>
      <c r="L105" s="111"/>
      <c r="M105" s="111"/>
      <c r="N105" s="82"/>
      <c r="O105" s="82"/>
      <c r="P105" s="111"/>
      <c r="Q105" s="68" t="s">
        <v>316</v>
      </c>
      <c r="R105" s="68" t="s">
        <v>317</v>
      </c>
      <c r="S105" s="68" t="s">
        <v>41</v>
      </c>
      <c r="T105" s="68">
        <v>0</v>
      </c>
      <c r="U105" s="68">
        <v>1</v>
      </c>
      <c r="V105" s="68">
        <v>1</v>
      </c>
      <c r="W105" s="68">
        <v>0</v>
      </c>
      <c r="X105" s="68"/>
      <c r="Y105" s="68">
        <v>0</v>
      </c>
      <c r="Z105" s="91"/>
      <c r="AA105" s="91"/>
      <c r="AB105" s="68">
        <v>0</v>
      </c>
      <c r="AC105" s="68"/>
      <c r="AD105" s="68"/>
      <c r="AE105" s="68">
        <f t="shared" si="7"/>
        <v>1</v>
      </c>
      <c r="AF105" s="42">
        <f t="shared" si="6"/>
        <v>1</v>
      </c>
      <c r="AG105" s="111" t="s">
        <v>144</v>
      </c>
    </row>
    <row r="106" spans="1:33" s="34" customFormat="1" ht="116.25" customHeight="1" x14ac:dyDescent="0.25">
      <c r="A106" s="117"/>
      <c r="B106" s="117"/>
      <c r="C106" s="117"/>
      <c r="D106" s="117"/>
      <c r="E106" s="117"/>
      <c r="F106" s="117"/>
      <c r="G106" s="117"/>
      <c r="H106" s="117"/>
      <c r="I106" s="117"/>
      <c r="J106" s="117"/>
      <c r="K106" s="117"/>
      <c r="L106" s="117"/>
      <c r="M106" s="117"/>
      <c r="N106" s="83"/>
      <c r="O106" s="83"/>
      <c r="P106" s="117"/>
      <c r="Q106" s="68" t="s">
        <v>318</v>
      </c>
      <c r="R106" s="68" t="s">
        <v>319</v>
      </c>
      <c r="S106" s="68" t="s">
        <v>41</v>
      </c>
      <c r="T106" s="68">
        <v>0</v>
      </c>
      <c r="U106" s="68">
        <v>0</v>
      </c>
      <c r="V106" s="68">
        <v>0</v>
      </c>
      <c r="W106" s="68">
        <v>20</v>
      </c>
      <c r="X106" s="68">
        <v>20</v>
      </c>
      <c r="Y106" s="68">
        <v>20</v>
      </c>
      <c r="Z106" s="91"/>
      <c r="AA106" s="91"/>
      <c r="AB106" s="68">
        <v>20</v>
      </c>
      <c r="AC106" s="68"/>
      <c r="AD106" s="68"/>
      <c r="AE106" s="68">
        <f t="shared" si="7"/>
        <v>60</v>
      </c>
      <c r="AF106" s="42">
        <f t="shared" si="6"/>
        <v>20</v>
      </c>
      <c r="AG106" s="117"/>
    </row>
    <row r="107" spans="1:33" s="34" customFormat="1" ht="116.25" customHeight="1" x14ac:dyDescent="0.25">
      <c r="A107" s="112"/>
      <c r="B107" s="112"/>
      <c r="C107" s="112"/>
      <c r="D107" s="112"/>
      <c r="E107" s="112"/>
      <c r="F107" s="112"/>
      <c r="G107" s="112"/>
      <c r="H107" s="112"/>
      <c r="I107" s="112"/>
      <c r="J107" s="112"/>
      <c r="K107" s="112"/>
      <c r="L107" s="112"/>
      <c r="M107" s="112"/>
      <c r="N107" s="84"/>
      <c r="O107" s="84"/>
      <c r="P107" s="112"/>
      <c r="Q107" s="68" t="s">
        <v>320</v>
      </c>
      <c r="R107" s="68" t="s">
        <v>321</v>
      </c>
      <c r="S107" s="68" t="s">
        <v>41</v>
      </c>
      <c r="T107" s="68">
        <v>0</v>
      </c>
      <c r="U107" s="68">
        <v>0</v>
      </c>
      <c r="V107" s="68">
        <v>0</v>
      </c>
      <c r="W107" s="68">
        <v>1</v>
      </c>
      <c r="X107" s="68">
        <v>1</v>
      </c>
      <c r="Y107" s="68">
        <v>1</v>
      </c>
      <c r="Z107" s="91"/>
      <c r="AA107" s="91"/>
      <c r="AB107" s="68">
        <v>1</v>
      </c>
      <c r="AC107" s="68"/>
      <c r="AD107" s="68"/>
      <c r="AE107" s="68">
        <f t="shared" si="7"/>
        <v>3</v>
      </c>
      <c r="AF107" s="51">
        <f t="shared" si="6"/>
        <v>1</v>
      </c>
      <c r="AG107" s="112"/>
    </row>
    <row r="108" spans="1:33" s="34" customFormat="1" ht="113.25" customHeight="1" x14ac:dyDescent="0.25">
      <c r="A108" s="64" t="s">
        <v>30</v>
      </c>
      <c r="B108" s="64" t="s">
        <v>99</v>
      </c>
      <c r="C108" s="64" t="s">
        <v>312</v>
      </c>
      <c r="D108" s="64" t="s">
        <v>282</v>
      </c>
      <c r="E108" s="64" t="s">
        <v>34</v>
      </c>
      <c r="F108" s="65" t="s">
        <v>689</v>
      </c>
      <c r="G108" s="65" t="s">
        <v>322</v>
      </c>
      <c r="H108" s="65" t="s">
        <v>102</v>
      </c>
      <c r="I108" s="65" t="s">
        <v>103</v>
      </c>
      <c r="J108" s="65"/>
      <c r="K108" s="65"/>
      <c r="L108" s="65"/>
      <c r="M108" s="65"/>
      <c r="N108" s="84"/>
      <c r="O108" s="84"/>
      <c r="P108" s="65"/>
      <c r="Q108" s="68" t="s">
        <v>197</v>
      </c>
      <c r="R108" s="68" t="s">
        <v>198</v>
      </c>
      <c r="S108" s="68" t="s">
        <v>41</v>
      </c>
      <c r="T108" s="40">
        <v>0</v>
      </c>
      <c r="U108" s="40">
        <v>0</v>
      </c>
      <c r="V108" s="68"/>
      <c r="W108" s="40">
        <v>0.3</v>
      </c>
      <c r="X108" s="40">
        <v>0.3</v>
      </c>
      <c r="Y108" s="40">
        <v>0.7</v>
      </c>
      <c r="Z108" s="91"/>
      <c r="AA108" s="91"/>
      <c r="AB108" s="40">
        <v>0</v>
      </c>
      <c r="AC108" s="68"/>
      <c r="AD108" s="68"/>
      <c r="AE108" s="41">
        <f t="shared" si="7"/>
        <v>1</v>
      </c>
      <c r="AF108" s="41">
        <f t="shared" si="6"/>
        <v>0.3</v>
      </c>
      <c r="AG108" s="65" t="s">
        <v>199</v>
      </c>
    </row>
    <row r="109" spans="1:33" s="34" customFormat="1" ht="126" x14ac:dyDescent="0.25">
      <c r="A109" s="64" t="s">
        <v>30</v>
      </c>
      <c r="B109" s="64" t="s">
        <v>99</v>
      </c>
      <c r="C109" s="64" t="s">
        <v>312</v>
      </c>
      <c r="D109" s="64" t="s">
        <v>282</v>
      </c>
      <c r="E109" s="64" t="s">
        <v>34</v>
      </c>
      <c r="F109" s="65" t="s">
        <v>323</v>
      </c>
      <c r="G109" s="65" t="s">
        <v>324</v>
      </c>
      <c r="H109" s="65" t="s">
        <v>102</v>
      </c>
      <c r="I109" s="65" t="s">
        <v>103</v>
      </c>
      <c r="J109" s="65"/>
      <c r="K109" s="65"/>
      <c r="L109" s="65"/>
      <c r="M109" s="65"/>
      <c r="N109" s="84"/>
      <c r="O109" s="84"/>
      <c r="P109" s="65"/>
      <c r="Q109" s="68" t="s">
        <v>197</v>
      </c>
      <c r="R109" s="68" t="s">
        <v>198</v>
      </c>
      <c r="S109" s="68" t="s">
        <v>41</v>
      </c>
      <c r="T109" s="40">
        <v>0</v>
      </c>
      <c r="U109" s="40">
        <v>0</v>
      </c>
      <c r="V109" s="68"/>
      <c r="W109" s="40">
        <v>0.8</v>
      </c>
      <c r="X109" s="40">
        <v>0.7</v>
      </c>
      <c r="Y109" s="40">
        <v>0.2</v>
      </c>
      <c r="Z109" s="91"/>
      <c r="AA109" s="91"/>
      <c r="AB109" s="40">
        <v>0</v>
      </c>
      <c r="AC109" s="68"/>
      <c r="AD109" s="68"/>
      <c r="AE109" s="41">
        <f t="shared" si="7"/>
        <v>1</v>
      </c>
      <c r="AF109" s="41">
        <f t="shared" si="6"/>
        <v>0.7</v>
      </c>
      <c r="AG109" s="65" t="s">
        <v>199</v>
      </c>
    </row>
    <row r="110" spans="1:33" s="34" customFormat="1" ht="116.25" customHeight="1" x14ac:dyDescent="0.25">
      <c r="A110" s="64" t="s">
        <v>30</v>
      </c>
      <c r="B110" s="64" t="s">
        <v>99</v>
      </c>
      <c r="C110" s="64" t="s">
        <v>312</v>
      </c>
      <c r="D110" s="64" t="s">
        <v>282</v>
      </c>
      <c r="E110" s="64" t="s">
        <v>34</v>
      </c>
      <c r="F110" s="65" t="s">
        <v>325</v>
      </c>
      <c r="G110" s="65" t="s">
        <v>326</v>
      </c>
      <c r="H110" s="65" t="s">
        <v>102</v>
      </c>
      <c r="I110" s="65" t="s">
        <v>103</v>
      </c>
      <c r="J110" s="65"/>
      <c r="K110" s="65"/>
      <c r="L110" s="65"/>
      <c r="M110" s="65"/>
      <c r="N110" s="84"/>
      <c r="O110" s="84"/>
      <c r="P110" s="65"/>
      <c r="Q110" s="68" t="s">
        <v>327</v>
      </c>
      <c r="R110" s="68" t="s">
        <v>328</v>
      </c>
      <c r="S110" s="68" t="s">
        <v>41</v>
      </c>
      <c r="T110" s="49">
        <v>0</v>
      </c>
      <c r="U110" s="49">
        <v>0</v>
      </c>
      <c r="V110" s="49"/>
      <c r="W110" s="49">
        <v>6</v>
      </c>
      <c r="X110" s="49">
        <v>6</v>
      </c>
      <c r="Y110" s="49">
        <v>0</v>
      </c>
      <c r="Z110" s="95"/>
      <c r="AA110" s="95"/>
      <c r="AB110" s="49">
        <v>0</v>
      </c>
      <c r="AC110" s="49"/>
      <c r="AD110" s="49"/>
      <c r="AE110" s="31">
        <f t="shared" si="7"/>
        <v>6</v>
      </c>
      <c r="AF110" s="42">
        <f t="shared" si="6"/>
        <v>6</v>
      </c>
      <c r="AG110" s="65" t="s">
        <v>199</v>
      </c>
    </row>
    <row r="111" spans="1:33" s="34" customFormat="1" ht="30.95" customHeight="1" x14ac:dyDescent="0.25">
      <c r="A111" s="115" t="s">
        <v>30</v>
      </c>
      <c r="B111" s="115" t="s">
        <v>99</v>
      </c>
      <c r="C111" s="115" t="s">
        <v>329</v>
      </c>
      <c r="D111" s="115" t="s">
        <v>330</v>
      </c>
      <c r="E111" s="115" t="s">
        <v>331</v>
      </c>
      <c r="F111" s="115" t="s">
        <v>332</v>
      </c>
      <c r="G111" s="115" t="s">
        <v>333</v>
      </c>
      <c r="H111" s="115" t="s">
        <v>334</v>
      </c>
      <c r="I111" s="115" t="s">
        <v>335</v>
      </c>
      <c r="J111" s="120">
        <v>55408992633</v>
      </c>
      <c r="K111" s="120">
        <v>51409660114</v>
      </c>
      <c r="L111" s="120">
        <v>54483964422</v>
      </c>
      <c r="M111" s="120">
        <v>53831958811.919998</v>
      </c>
      <c r="N111" s="80"/>
      <c r="O111" s="80"/>
      <c r="P111" s="115" t="s">
        <v>336</v>
      </c>
      <c r="Q111" s="63" t="s">
        <v>337</v>
      </c>
      <c r="R111" s="63" t="s">
        <v>338</v>
      </c>
      <c r="S111" s="63" t="s">
        <v>41</v>
      </c>
      <c r="T111" s="39">
        <v>0</v>
      </c>
      <c r="U111" s="39">
        <v>500000</v>
      </c>
      <c r="V111" s="39">
        <v>0</v>
      </c>
      <c r="W111" s="39">
        <v>1000000</v>
      </c>
      <c r="X111" s="63">
        <v>0</v>
      </c>
      <c r="Y111" s="39">
        <v>1000000</v>
      </c>
      <c r="Z111" s="90"/>
      <c r="AA111" s="90"/>
      <c r="AB111" s="39">
        <v>1000000</v>
      </c>
      <c r="AC111" s="63"/>
      <c r="AD111" s="63"/>
      <c r="AE111" s="39">
        <f t="shared" si="7"/>
        <v>3500000</v>
      </c>
      <c r="AF111" s="39">
        <f t="shared" si="6"/>
        <v>0</v>
      </c>
      <c r="AG111" s="115" t="s">
        <v>339</v>
      </c>
    </row>
    <row r="112" spans="1:33" s="34" customFormat="1" ht="28.5" customHeight="1" x14ac:dyDescent="0.25">
      <c r="A112" s="115"/>
      <c r="B112" s="115"/>
      <c r="C112" s="115"/>
      <c r="D112" s="115"/>
      <c r="E112" s="115"/>
      <c r="F112" s="115"/>
      <c r="G112" s="115"/>
      <c r="H112" s="115"/>
      <c r="I112" s="115"/>
      <c r="J112" s="120"/>
      <c r="K112" s="120"/>
      <c r="L112" s="120"/>
      <c r="M112" s="120"/>
      <c r="N112" s="80"/>
      <c r="O112" s="80"/>
      <c r="P112" s="115"/>
      <c r="Q112" s="63" t="s">
        <v>340</v>
      </c>
      <c r="R112" s="63" t="s">
        <v>341</v>
      </c>
      <c r="S112" s="63" t="s">
        <v>41</v>
      </c>
      <c r="T112" s="63">
        <v>0</v>
      </c>
      <c r="U112" s="63">
        <v>7</v>
      </c>
      <c r="V112" s="63">
        <v>2</v>
      </c>
      <c r="W112" s="63">
        <v>10</v>
      </c>
      <c r="X112" s="63">
        <v>6</v>
      </c>
      <c r="Y112" s="63">
        <v>10</v>
      </c>
      <c r="Z112" s="90"/>
      <c r="AA112" s="90"/>
      <c r="AB112" s="63">
        <v>7</v>
      </c>
      <c r="AC112" s="63"/>
      <c r="AD112" s="63"/>
      <c r="AE112" s="63">
        <f t="shared" si="7"/>
        <v>34</v>
      </c>
      <c r="AF112" s="39">
        <f t="shared" si="6"/>
        <v>8</v>
      </c>
      <c r="AG112" s="115"/>
    </row>
    <row r="113" spans="1:33" s="34" customFormat="1" ht="39" customHeight="1" x14ac:dyDescent="0.25">
      <c r="A113" s="115"/>
      <c r="B113" s="115"/>
      <c r="C113" s="115"/>
      <c r="D113" s="115"/>
      <c r="E113" s="115"/>
      <c r="F113" s="115"/>
      <c r="G113" s="115"/>
      <c r="H113" s="115"/>
      <c r="I113" s="115"/>
      <c r="J113" s="120"/>
      <c r="K113" s="120"/>
      <c r="L113" s="120"/>
      <c r="M113" s="120"/>
      <c r="N113" s="80"/>
      <c r="O113" s="80"/>
      <c r="P113" s="115"/>
      <c r="Q113" s="63" t="s">
        <v>342</v>
      </c>
      <c r="R113" s="63" t="s">
        <v>343</v>
      </c>
      <c r="S113" s="63" t="s">
        <v>77</v>
      </c>
      <c r="T113" s="46">
        <v>0.18</v>
      </c>
      <c r="U113" s="46">
        <v>0.21</v>
      </c>
      <c r="V113" s="46">
        <v>0.22720000000000001</v>
      </c>
      <c r="W113" s="46">
        <v>0.24</v>
      </c>
      <c r="X113" s="46">
        <v>0.24</v>
      </c>
      <c r="Y113" s="46">
        <v>0.27</v>
      </c>
      <c r="Z113" s="90"/>
      <c r="AA113" s="90"/>
      <c r="AB113" s="46">
        <v>0.3</v>
      </c>
      <c r="AC113" s="63"/>
      <c r="AD113" s="63"/>
      <c r="AE113" s="43">
        <f t="shared" si="7"/>
        <v>0.3</v>
      </c>
      <c r="AF113" s="43">
        <f t="shared" si="6"/>
        <v>0.24</v>
      </c>
      <c r="AG113" s="115"/>
    </row>
    <row r="114" spans="1:33" s="34" customFormat="1" ht="32.1" customHeight="1" x14ac:dyDescent="0.25">
      <c r="A114" s="115"/>
      <c r="B114" s="115"/>
      <c r="C114" s="115"/>
      <c r="D114" s="115"/>
      <c r="E114" s="115"/>
      <c r="F114" s="115"/>
      <c r="G114" s="115"/>
      <c r="H114" s="115"/>
      <c r="I114" s="115"/>
      <c r="J114" s="120"/>
      <c r="K114" s="120"/>
      <c r="L114" s="120"/>
      <c r="M114" s="120"/>
      <c r="N114" s="80"/>
      <c r="O114" s="80"/>
      <c r="P114" s="115"/>
      <c r="Q114" s="63" t="s">
        <v>344</v>
      </c>
      <c r="R114" s="63" t="s">
        <v>345</v>
      </c>
      <c r="S114" s="63" t="s">
        <v>77</v>
      </c>
      <c r="T114" s="46">
        <v>0.11</v>
      </c>
      <c r="U114" s="46">
        <v>0.25</v>
      </c>
      <c r="V114" s="46">
        <v>0.33</v>
      </c>
      <c r="W114" s="46">
        <v>0.5</v>
      </c>
      <c r="X114" s="46">
        <v>0.34833430742255989</v>
      </c>
      <c r="Y114" s="46">
        <v>0.75</v>
      </c>
      <c r="Z114" s="90"/>
      <c r="AA114" s="90"/>
      <c r="AB114" s="46">
        <v>0.9</v>
      </c>
      <c r="AC114" s="63"/>
      <c r="AD114" s="63"/>
      <c r="AE114" s="43">
        <f t="shared" si="7"/>
        <v>0.9</v>
      </c>
      <c r="AF114" s="43">
        <f t="shared" si="6"/>
        <v>0.34833430742255989</v>
      </c>
      <c r="AG114" s="115"/>
    </row>
    <row r="115" spans="1:33" s="34" customFormat="1" ht="41.45" customHeight="1" x14ac:dyDescent="0.25">
      <c r="A115" s="115"/>
      <c r="B115" s="115"/>
      <c r="C115" s="115"/>
      <c r="D115" s="115"/>
      <c r="E115" s="115"/>
      <c r="F115" s="115"/>
      <c r="G115" s="115"/>
      <c r="H115" s="115"/>
      <c r="I115" s="115"/>
      <c r="J115" s="120"/>
      <c r="K115" s="120"/>
      <c r="L115" s="120"/>
      <c r="M115" s="120"/>
      <c r="N115" s="80"/>
      <c r="O115" s="80"/>
      <c r="P115" s="115"/>
      <c r="Q115" s="63" t="s">
        <v>346</v>
      </c>
      <c r="R115" s="63" t="s">
        <v>347</v>
      </c>
      <c r="S115" s="63" t="s">
        <v>41</v>
      </c>
      <c r="T115" s="63">
        <v>20</v>
      </c>
      <c r="U115" s="63">
        <v>1</v>
      </c>
      <c r="V115" s="63">
        <v>3</v>
      </c>
      <c r="W115" s="63">
        <v>2</v>
      </c>
      <c r="X115" s="63">
        <v>6</v>
      </c>
      <c r="Y115" s="63">
        <v>2</v>
      </c>
      <c r="Z115" s="90"/>
      <c r="AA115" s="90"/>
      <c r="AB115" s="63">
        <v>1</v>
      </c>
      <c r="AC115" s="63"/>
      <c r="AD115" s="63"/>
      <c r="AE115" s="63">
        <f t="shared" si="7"/>
        <v>6</v>
      </c>
      <c r="AF115" s="39">
        <f t="shared" si="6"/>
        <v>9</v>
      </c>
      <c r="AG115" s="115"/>
    </row>
    <row r="116" spans="1:33" s="34" customFormat="1" ht="29.1" customHeight="1" x14ac:dyDescent="0.25">
      <c r="A116" s="115"/>
      <c r="B116" s="115"/>
      <c r="C116" s="115"/>
      <c r="D116" s="115"/>
      <c r="E116" s="115"/>
      <c r="F116" s="115"/>
      <c r="G116" s="115"/>
      <c r="H116" s="115"/>
      <c r="I116" s="115"/>
      <c r="J116" s="120"/>
      <c r="K116" s="120"/>
      <c r="L116" s="120"/>
      <c r="M116" s="120"/>
      <c r="N116" s="80"/>
      <c r="O116" s="80"/>
      <c r="P116" s="115"/>
      <c r="Q116" s="63" t="s">
        <v>348</v>
      </c>
      <c r="R116" s="63" t="s">
        <v>349</v>
      </c>
      <c r="S116" s="63" t="s">
        <v>77</v>
      </c>
      <c r="T116" s="46">
        <v>0.09</v>
      </c>
      <c r="U116" s="46">
        <v>0.15</v>
      </c>
      <c r="V116" s="46">
        <v>0.15</v>
      </c>
      <c r="W116" s="46">
        <v>0.25</v>
      </c>
      <c r="X116" s="46">
        <v>0.25</v>
      </c>
      <c r="Y116" s="46">
        <v>0.36</v>
      </c>
      <c r="Z116" s="90"/>
      <c r="AA116" s="90"/>
      <c r="AB116" s="46">
        <v>0.5</v>
      </c>
      <c r="AC116" s="63"/>
      <c r="AD116" s="63"/>
      <c r="AE116" s="43">
        <f t="shared" si="7"/>
        <v>0.5</v>
      </c>
      <c r="AF116" s="43">
        <f t="shared" si="6"/>
        <v>0.25</v>
      </c>
      <c r="AG116" s="115"/>
    </row>
    <row r="117" spans="1:33" s="34" customFormat="1" ht="35.450000000000003" customHeight="1" x14ac:dyDescent="0.25">
      <c r="A117" s="115"/>
      <c r="B117" s="115"/>
      <c r="C117" s="115"/>
      <c r="D117" s="115"/>
      <c r="E117" s="115"/>
      <c r="F117" s="115"/>
      <c r="G117" s="115"/>
      <c r="H117" s="115"/>
      <c r="I117" s="115"/>
      <c r="J117" s="120"/>
      <c r="K117" s="120"/>
      <c r="L117" s="120"/>
      <c r="M117" s="120"/>
      <c r="N117" s="80"/>
      <c r="O117" s="80"/>
      <c r="P117" s="115"/>
      <c r="Q117" s="63" t="s">
        <v>348</v>
      </c>
      <c r="R117" s="63" t="s">
        <v>350</v>
      </c>
      <c r="S117" s="63" t="s">
        <v>77</v>
      </c>
      <c r="T117" s="46">
        <v>0.01</v>
      </c>
      <c r="U117" s="46">
        <v>0.11</v>
      </c>
      <c r="V117" s="46">
        <v>0.11</v>
      </c>
      <c r="W117" s="46">
        <v>0.25</v>
      </c>
      <c r="X117" s="56">
        <v>0.25650000000000001</v>
      </c>
      <c r="Y117" s="46">
        <v>0.41</v>
      </c>
      <c r="Z117" s="90"/>
      <c r="AA117" s="90"/>
      <c r="AB117" s="46">
        <v>0.6</v>
      </c>
      <c r="AC117" s="63"/>
      <c r="AD117" s="63"/>
      <c r="AE117" s="43">
        <f t="shared" si="7"/>
        <v>0.6</v>
      </c>
      <c r="AF117" s="43">
        <f t="shared" si="6"/>
        <v>0.25650000000000001</v>
      </c>
      <c r="AG117" s="115"/>
    </row>
    <row r="118" spans="1:33" s="34" customFormat="1" ht="35.450000000000003" customHeight="1" x14ac:dyDescent="0.25">
      <c r="A118" s="115"/>
      <c r="B118" s="115"/>
      <c r="C118" s="115"/>
      <c r="D118" s="115"/>
      <c r="E118" s="115"/>
      <c r="F118" s="115"/>
      <c r="G118" s="115"/>
      <c r="H118" s="115"/>
      <c r="I118" s="115"/>
      <c r="J118" s="120"/>
      <c r="K118" s="120"/>
      <c r="L118" s="120"/>
      <c r="M118" s="120"/>
      <c r="N118" s="80"/>
      <c r="O118" s="80"/>
      <c r="P118" s="115"/>
      <c r="Q118" s="63" t="s">
        <v>351</v>
      </c>
      <c r="R118" s="63" t="s">
        <v>352</v>
      </c>
      <c r="S118" s="63" t="s">
        <v>41</v>
      </c>
      <c r="T118" s="63">
        <v>0</v>
      </c>
      <c r="U118" s="63">
        <v>10</v>
      </c>
      <c r="V118" s="63">
        <v>22</v>
      </c>
      <c r="W118" s="63">
        <v>50</v>
      </c>
      <c r="X118" s="63">
        <v>55</v>
      </c>
      <c r="Y118" s="63">
        <v>70</v>
      </c>
      <c r="Z118" s="90"/>
      <c r="AA118" s="90"/>
      <c r="AB118" s="63">
        <v>70</v>
      </c>
      <c r="AC118" s="63"/>
      <c r="AD118" s="63"/>
      <c r="AE118" s="63">
        <f t="shared" si="7"/>
        <v>200</v>
      </c>
      <c r="AF118" s="39">
        <f t="shared" si="6"/>
        <v>77</v>
      </c>
      <c r="AG118" s="115"/>
    </row>
    <row r="119" spans="1:33" s="34" customFormat="1" ht="35.450000000000003" customHeight="1" x14ac:dyDescent="0.25">
      <c r="A119" s="115"/>
      <c r="B119" s="115"/>
      <c r="C119" s="115"/>
      <c r="D119" s="115"/>
      <c r="E119" s="115"/>
      <c r="F119" s="115"/>
      <c r="G119" s="115"/>
      <c r="H119" s="115"/>
      <c r="I119" s="115"/>
      <c r="J119" s="120"/>
      <c r="K119" s="120"/>
      <c r="L119" s="120"/>
      <c r="M119" s="120"/>
      <c r="N119" s="80"/>
      <c r="O119" s="80"/>
      <c r="P119" s="115"/>
      <c r="Q119" s="63" t="s">
        <v>353</v>
      </c>
      <c r="R119" s="63" t="s">
        <v>354</v>
      </c>
      <c r="S119" s="63" t="s">
        <v>77</v>
      </c>
      <c r="T119" s="46">
        <v>0</v>
      </c>
      <c r="U119" s="46">
        <v>0.25</v>
      </c>
      <c r="V119" s="46">
        <v>0.41</v>
      </c>
      <c r="W119" s="46">
        <v>0.5</v>
      </c>
      <c r="X119" s="46">
        <v>0.76039999999999996</v>
      </c>
      <c r="Y119" s="46">
        <v>0.75</v>
      </c>
      <c r="Z119" s="90"/>
      <c r="AA119" s="90"/>
      <c r="AB119" s="46">
        <v>1</v>
      </c>
      <c r="AC119" s="63"/>
      <c r="AD119" s="63"/>
      <c r="AE119" s="43">
        <f t="shared" si="7"/>
        <v>1</v>
      </c>
      <c r="AF119" s="43">
        <f t="shared" si="6"/>
        <v>0.76039999999999996</v>
      </c>
      <c r="AG119" s="115"/>
    </row>
    <row r="120" spans="1:33" s="34" customFormat="1" ht="35.450000000000003" customHeight="1" x14ac:dyDescent="0.25">
      <c r="A120" s="115"/>
      <c r="B120" s="115"/>
      <c r="C120" s="115"/>
      <c r="D120" s="115"/>
      <c r="E120" s="115"/>
      <c r="F120" s="115"/>
      <c r="G120" s="115"/>
      <c r="H120" s="115"/>
      <c r="I120" s="115"/>
      <c r="J120" s="120"/>
      <c r="K120" s="120"/>
      <c r="L120" s="120"/>
      <c r="M120" s="120"/>
      <c r="N120" s="80"/>
      <c r="O120" s="80"/>
      <c r="P120" s="115"/>
      <c r="Q120" s="63" t="s">
        <v>353</v>
      </c>
      <c r="R120" s="63" t="s">
        <v>355</v>
      </c>
      <c r="S120" s="63" t="s">
        <v>77</v>
      </c>
      <c r="T120" s="46">
        <v>0</v>
      </c>
      <c r="U120" s="46">
        <v>0.15</v>
      </c>
      <c r="V120" s="46">
        <v>0.26</v>
      </c>
      <c r="W120" s="46">
        <v>0.35</v>
      </c>
      <c r="X120" s="29">
        <v>0.99739999999999995</v>
      </c>
      <c r="Y120" s="46">
        <v>0.55000000000000004</v>
      </c>
      <c r="Z120" s="90"/>
      <c r="AA120" s="90"/>
      <c r="AB120" s="46">
        <v>0.75</v>
      </c>
      <c r="AC120" s="63"/>
      <c r="AD120" s="63"/>
      <c r="AE120" s="43">
        <f t="shared" si="7"/>
        <v>0.75</v>
      </c>
      <c r="AF120" s="43">
        <f t="shared" si="6"/>
        <v>0.99739999999999995</v>
      </c>
      <c r="AG120" s="115"/>
    </row>
    <row r="121" spans="1:33" s="34" customFormat="1" ht="35.450000000000003" customHeight="1" x14ac:dyDescent="0.25">
      <c r="A121" s="115"/>
      <c r="B121" s="115"/>
      <c r="C121" s="115"/>
      <c r="D121" s="115"/>
      <c r="E121" s="115"/>
      <c r="F121" s="115"/>
      <c r="G121" s="115"/>
      <c r="H121" s="115"/>
      <c r="I121" s="115"/>
      <c r="J121" s="120"/>
      <c r="K121" s="120"/>
      <c r="L121" s="120"/>
      <c r="M121" s="120"/>
      <c r="N121" s="80"/>
      <c r="O121" s="80"/>
      <c r="P121" s="115"/>
      <c r="Q121" s="63" t="s">
        <v>690</v>
      </c>
      <c r="R121" s="63" t="s">
        <v>691</v>
      </c>
      <c r="S121" s="63" t="s">
        <v>41</v>
      </c>
      <c r="T121" s="63">
        <v>0</v>
      </c>
      <c r="U121" s="63">
        <v>0</v>
      </c>
      <c r="V121" s="63">
        <v>0</v>
      </c>
      <c r="W121" s="63">
        <v>0</v>
      </c>
      <c r="X121" s="63">
        <v>0</v>
      </c>
      <c r="Y121" s="63">
        <v>200</v>
      </c>
      <c r="Z121" s="90"/>
      <c r="AA121" s="90"/>
      <c r="AB121" s="63">
        <v>100</v>
      </c>
      <c r="AC121" s="63"/>
      <c r="AD121" s="63"/>
      <c r="AE121" s="39">
        <f t="shared" si="7"/>
        <v>300</v>
      </c>
      <c r="AF121" s="39">
        <f t="shared" si="6"/>
        <v>0</v>
      </c>
      <c r="AG121" s="115"/>
    </row>
    <row r="122" spans="1:33" s="34" customFormat="1" ht="35.450000000000003" customHeight="1" x14ac:dyDescent="0.25">
      <c r="A122" s="115"/>
      <c r="B122" s="115"/>
      <c r="C122" s="115"/>
      <c r="D122" s="115"/>
      <c r="E122" s="115"/>
      <c r="F122" s="115"/>
      <c r="G122" s="115"/>
      <c r="H122" s="115"/>
      <c r="I122" s="115"/>
      <c r="J122" s="120"/>
      <c r="K122" s="120"/>
      <c r="L122" s="120"/>
      <c r="M122" s="120"/>
      <c r="N122" s="80"/>
      <c r="O122" s="80"/>
      <c r="P122" s="115"/>
      <c r="Q122" s="63" t="s">
        <v>690</v>
      </c>
      <c r="R122" s="63" t="s">
        <v>692</v>
      </c>
      <c r="S122" s="63" t="s">
        <v>77</v>
      </c>
      <c r="T122" s="39">
        <v>3276</v>
      </c>
      <c r="U122" s="63">
        <v>0</v>
      </c>
      <c r="V122" s="63">
        <v>0</v>
      </c>
      <c r="W122" s="63">
        <v>0</v>
      </c>
      <c r="X122" s="63">
        <v>0</v>
      </c>
      <c r="Y122" s="39">
        <v>3440</v>
      </c>
      <c r="Z122" s="90"/>
      <c r="AA122" s="90"/>
      <c r="AB122" s="39">
        <v>3612</v>
      </c>
      <c r="AC122" s="63"/>
      <c r="AD122" s="63"/>
      <c r="AE122" s="39">
        <f>+_xlfn.IFS(S122="Acumulado",U122+W122+Y122+AB122,S122="Capacidad",AB122,S122="Flujo",AB122,S122="Reducción",AB122,S122="Stock",AB122)</f>
        <v>3612</v>
      </c>
      <c r="AF122" s="39">
        <f t="shared" si="6"/>
        <v>0</v>
      </c>
      <c r="AG122" s="115"/>
    </row>
    <row r="123" spans="1:33" s="34" customFormat="1" ht="35.450000000000003" customHeight="1" x14ac:dyDescent="0.25">
      <c r="A123" s="115"/>
      <c r="B123" s="115"/>
      <c r="C123" s="115"/>
      <c r="D123" s="115"/>
      <c r="E123" s="115"/>
      <c r="F123" s="115"/>
      <c r="G123" s="115"/>
      <c r="H123" s="115"/>
      <c r="I123" s="115"/>
      <c r="J123" s="120"/>
      <c r="K123" s="120"/>
      <c r="L123" s="120"/>
      <c r="M123" s="120"/>
      <c r="N123" s="80"/>
      <c r="O123" s="80"/>
      <c r="P123" s="115"/>
      <c r="Q123" s="63" t="s">
        <v>356</v>
      </c>
      <c r="R123" s="63" t="s">
        <v>693</v>
      </c>
      <c r="S123" s="63" t="s">
        <v>41</v>
      </c>
      <c r="T123" s="63">
        <v>0</v>
      </c>
      <c r="U123" s="63">
        <v>0</v>
      </c>
      <c r="V123" s="63">
        <v>0</v>
      </c>
      <c r="W123" s="63">
        <v>0</v>
      </c>
      <c r="X123" s="63">
        <v>0</v>
      </c>
      <c r="Y123" s="63">
        <v>1</v>
      </c>
      <c r="Z123" s="90"/>
      <c r="AA123" s="90"/>
      <c r="AB123" s="63">
        <v>2</v>
      </c>
      <c r="AC123" s="63"/>
      <c r="AD123" s="63"/>
      <c r="AE123" s="39">
        <f t="shared" si="7"/>
        <v>3</v>
      </c>
      <c r="AF123" s="39">
        <f t="shared" si="6"/>
        <v>0</v>
      </c>
      <c r="AG123" s="115"/>
    </row>
    <row r="124" spans="1:33" s="34" customFormat="1" ht="35.450000000000003" customHeight="1" x14ac:dyDescent="0.25">
      <c r="A124" s="115"/>
      <c r="B124" s="115"/>
      <c r="C124" s="115"/>
      <c r="D124" s="115"/>
      <c r="E124" s="115"/>
      <c r="F124" s="115"/>
      <c r="G124" s="115"/>
      <c r="H124" s="115"/>
      <c r="I124" s="115"/>
      <c r="J124" s="120"/>
      <c r="K124" s="120"/>
      <c r="L124" s="120"/>
      <c r="M124" s="120"/>
      <c r="N124" s="80"/>
      <c r="O124" s="80"/>
      <c r="P124" s="115"/>
      <c r="Q124" s="63" t="s">
        <v>694</v>
      </c>
      <c r="R124" s="63" t="s">
        <v>695</v>
      </c>
      <c r="S124" s="63" t="s">
        <v>41</v>
      </c>
      <c r="T124" s="46">
        <v>0</v>
      </c>
      <c r="U124" s="46">
        <v>0</v>
      </c>
      <c r="V124" s="46">
        <v>0</v>
      </c>
      <c r="W124" s="46">
        <v>0</v>
      </c>
      <c r="X124" s="46">
        <v>0</v>
      </c>
      <c r="Y124" s="46">
        <v>1</v>
      </c>
      <c r="Z124" s="90"/>
      <c r="AA124" s="90"/>
      <c r="AB124" s="46">
        <v>0</v>
      </c>
      <c r="AC124" s="63"/>
      <c r="AD124" s="63"/>
      <c r="AE124" s="43">
        <f t="shared" si="7"/>
        <v>1</v>
      </c>
      <c r="AF124" s="43">
        <f t="shared" si="6"/>
        <v>0</v>
      </c>
      <c r="AG124" s="115"/>
    </row>
    <row r="125" spans="1:33" s="34" customFormat="1" ht="75" customHeight="1" x14ac:dyDescent="0.25">
      <c r="A125" s="115" t="s">
        <v>30</v>
      </c>
      <c r="B125" s="115" t="s">
        <v>99</v>
      </c>
      <c r="C125" s="115" t="s">
        <v>357</v>
      </c>
      <c r="D125" s="115" t="s">
        <v>330</v>
      </c>
      <c r="E125" s="115" t="s">
        <v>358</v>
      </c>
      <c r="F125" s="115" t="s">
        <v>359</v>
      </c>
      <c r="G125" s="115" t="s">
        <v>360</v>
      </c>
      <c r="H125" s="115" t="s">
        <v>88</v>
      </c>
      <c r="I125" s="115" t="s">
        <v>361</v>
      </c>
      <c r="J125" s="120">
        <v>24192834492</v>
      </c>
      <c r="K125" s="120">
        <v>23083055940</v>
      </c>
      <c r="L125" s="120">
        <v>8695584867</v>
      </c>
      <c r="M125" s="120">
        <v>8694651532.9899998</v>
      </c>
      <c r="N125" s="80"/>
      <c r="O125" s="80"/>
      <c r="P125" s="115" t="s">
        <v>362</v>
      </c>
      <c r="Q125" s="63" t="s">
        <v>363</v>
      </c>
      <c r="R125" s="63" t="s">
        <v>364</v>
      </c>
      <c r="S125" s="63" t="s">
        <v>41</v>
      </c>
      <c r="T125" s="39">
        <v>0</v>
      </c>
      <c r="U125" s="39">
        <v>10000</v>
      </c>
      <c r="V125" s="39">
        <v>12055</v>
      </c>
      <c r="W125" s="39">
        <v>15000</v>
      </c>
      <c r="X125" s="39">
        <v>29120</v>
      </c>
      <c r="Y125" s="39">
        <v>15000</v>
      </c>
      <c r="Z125" s="94"/>
      <c r="AA125" s="94"/>
      <c r="AB125" s="39">
        <v>10000</v>
      </c>
      <c r="AC125" s="39"/>
      <c r="AD125" s="39"/>
      <c r="AE125" s="39">
        <f t="shared" si="7"/>
        <v>50000</v>
      </c>
      <c r="AF125" s="39">
        <f t="shared" si="6"/>
        <v>41175</v>
      </c>
      <c r="AG125" s="115" t="s">
        <v>365</v>
      </c>
    </row>
    <row r="126" spans="1:33" s="34" customFormat="1" ht="82.5" customHeight="1" x14ac:dyDescent="0.25">
      <c r="A126" s="115"/>
      <c r="B126" s="115"/>
      <c r="C126" s="115"/>
      <c r="D126" s="115"/>
      <c r="E126" s="115"/>
      <c r="F126" s="115"/>
      <c r="G126" s="115"/>
      <c r="H126" s="115"/>
      <c r="I126" s="115"/>
      <c r="J126" s="120"/>
      <c r="K126" s="120"/>
      <c r="L126" s="120"/>
      <c r="M126" s="120"/>
      <c r="N126" s="80"/>
      <c r="O126" s="80"/>
      <c r="P126" s="115"/>
      <c r="Q126" s="63" t="s">
        <v>366</v>
      </c>
      <c r="R126" s="63" t="s">
        <v>367</v>
      </c>
      <c r="S126" s="63" t="s">
        <v>41</v>
      </c>
      <c r="T126" s="39">
        <v>0</v>
      </c>
      <c r="U126" s="39">
        <v>3000</v>
      </c>
      <c r="V126" s="39">
        <v>4186</v>
      </c>
      <c r="W126" s="39">
        <v>3500</v>
      </c>
      <c r="X126" s="39">
        <v>1241</v>
      </c>
      <c r="Y126" s="39">
        <v>3500</v>
      </c>
      <c r="Z126" s="94"/>
      <c r="AA126" s="94"/>
      <c r="AB126" s="39">
        <v>2500</v>
      </c>
      <c r="AC126" s="39"/>
      <c r="AD126" s="39"/>
      <c r="AE126" s="39">
        <f t="shared" si="7"/>
        <v>12500</v>
      </c>
      <c r="AF126" s="39">
        <f t="shared" si="6"/>
        <v>5427</v>
      </c>
      <c r="AG126" s="115"/>
    </row>
    <row r="127" spans="1:33" s="34" customFormat="1" ht="66" customHeight="1" x14ac:dyDescent="0.25">
      <c r="A127" s="115"/>
      <c r="B127" s="115"/>
      <c r="C127" s="115"/>
      <c r="D127" s="115"/>
      <c r="E127" s="115"/>
      <c r="F127" s="115"/>
      <c r="G127" s="115"/>
      <c r="H127" s="115"/>
      <c r="I127" s="115"/>
      <c r="J127" s="120"/>
      <c r="K127" s="120"/>
      <c r="L127" s="120"/>
      <c r="M127" s="120"/>
      <c r="N127" s="80"/>
      <c r="O127" s="80"/>
      <c r="P127" s="115"/>
      <c r="Q127" s="63" t="s">
        <v>368</v>
      </c>
      <c r="R127" s="63" t="s">
        <v>369</v>
      </c>
      <c r="S127" s="63" t="s">
        <v>109</v>
      </c>
      <c r="T127" s="39">
        <v>136</v>
      </c>
      <c r="U127" s="39">
        <v>145</v>
      </c>
      <c r="V127" s="39">
        <v>201</v>
      </c>
      <c r="W127" s="39">
        <v>184</v>
      </c>
      <c r="X127" s="57">
        <v>0</v>
      </c>
      <c r="Y127" s="39">
        <v>232</v>
      </c>
      <c r="Z127" s="94"/>
      <c r="AA127" s="94"/>
      <c r="AB127" s="39">
        <v>290</v>
      </c>
      <c r="AC127" s="39"/>
      <c r="AD127" s="39"/>
      <c r="AE127" s="39">
        <f t="shared" si="7"/>
        <v>290</v>
      </c>
      <c r="AF127" s="39">
        <f>+_xlfn.IFS(S127="Acumulado",V127+X127+Z127+AC127,S127="Capacidad",X127,S127="Flujo",V127,S127="Reducción",V127,S127="Stock",X127)</f>
        <v>201</v>
      </c>
      <c r="AG127" s="115"/>
    </row>
    <row r="128" spans="1:33" s="34" customFormat="1" ht="54.75" customHeight="1" x14ac:dyDescent="0.25">
      <c r="A128" s="115"/>
      <c r="B128" s="115"/>
      <c r="C128" s="115"/>
      <c r="D128" s="115"/>
      <c r="E128" s="115"/>
      <c r="F128" s="115"/>
      <c r="G128" s="115"/>
      <c r="H128" s="115"/>
      <c r="I128" s="115"/>
      <c r="J128" s="120"/>
      <c r="K128" s="120"/>
      <c r="L128" s="120"/>
      <c r="M128" s="120"/>
      <c r="N128" s="80"/>
      <c r="O128" s="80"/>
      <c r="P128" s="115"/>
      <c r="Q128" s="63" t="s">
        <v>370</v>
      </c>
      <c r="R128" s="63" t="s">
        <v>371</v>
      </c>
      <c r="S128" s="63" t="s">
        <v>41</v>
      </c>
      <c r="T128" s="39">
        <v>0</v>
      </c>
      <c r="U128" s="39">
        <v>4</v>
      </c>
      <c r="V128" s="39">
        <v>1</v>
      </c>
      <c r="W128" s="39">
        <v>100</v>
      </c>
      <c r="X128" s="58">
        <v>100</v>
      </c>
      <c r="Y128" s="39">
        <v>0</v>
      </c>
      <c r="Z128" s="94"/>
      <c r="AA128" s="94"/>
      <c r="AB128" s="39">
        <v>0</v>
      </c>
      <c r="AC128" s="39"/>
      <c r="AD128" s="39"/>
      <c r="AE128" s="39">
        <f t="shared" si="7"/>
        <v>104</v>
      </c>
      <c r="AF128" s="39">
        <f t="shared" ref="AF128:AF147" si="8">+_xlfn.IFS(S128="Acumulado",V128+X128+Z128+AC128,S128="Capacidad",X128,S128="Flujo",X128,S128="Reducción",V128,S128="Stock",X128)</f>
        <v>101</v>
      </c>
      <c r="AG128" s="115"/>
    </row>
    <row r="129" spans="1:33" s="34" customFormat="1" ht="34.5" customHeight="1" x14ac:dyDescent="0.25">
      <c r="A129" s="115"/>
      <c r="B129" s="115"/>
      <c r="C129" s="115"/>
      <c r="D129" s="115"/>
      <c r="E129" s="115"/>
      <c r="F129" s="115"/>
      <c r="G129" s="115"/>
      <c r="H129" s="115"/>
      <c r="I129" s="115"/>
      <c r="J129" s="120"/>
      <c r="K129" s="120"/>
      <c r="L129" s="120"/>
      <c r="M129" s="120"/>
      <c r="N129" s="80"/>
      <c r="O129" s="80"/>
      <c r="P129" s="115"/>
      <c r="Q129" s="63" t="s">
        <v>372</v>
      </c>
      <c r="R129" s="63" t="s">
        <v>373</v>
      </c>
      <c r="S129" s="63" t="s">
        <v>41</v>
      </c>
      <c r="T129" s="39">
        <v>0</v>
      </c>
      <c r="U129" s="39">
        <v>4</v>
      </c>
      <c r="V129" s="39">
        <v>3</v>
      </c>
      <c r="W129" s="39">
        <v>2</v>
      </c>
      <c r="X129" s="58">
        <v>2</v>
      </c>
      <c r="Y129" s="39">
        <v>0</v>
      </c>
      <c r="Z129" s="94"/>
      <c r="AA129" s="94"/>
      <c r="AB129" s="39">
        <v>0</v>
      </c>
      <c r="AC129" s="39"/>
      <c r="AD129" s="39"/>
      <c r="AE129" s="39">
        <f t="shared" si="7"/>
        <v>6</v>
      </c>
      <c r="AF129" s="39">
        <f t="shared" si="8"/>
        <v>5</v>
      </c>
      <c r="AG129" s="115"/>
    </row>
    <row r="130" spans="1:33" s="34" customFormat="1" ht="31.5" x14ac:dyDescent="0.25">
      <c r="A130" s="115"/>
      <c r="B130" s="115"/>
      <c r="C130" s="115"/>
      <c r="D130" s="115"/>
      <c r="E130" s="115"/>
      <c r="F130" s="115"/>
      <c r="G130" s="115"/>
      <c r="H130" s="115"/>
      <c r="I130" s="115"/>
      <c r="J130" s="120"/>
      <c r="K130" s="120"/>
      <c r="L130" s="120"/>
      <c r="M130" s="120"/>
      <c r="N130" s="80"/>
      <c r="O130" s="80"/>
      <c r="P130" s="115"/>
      <c r="Q130" s="63" t="s">
        <v>374</v>
      </c>
      <c r="R130" s="63" t="s">
        <v>375</v>
      </c>
      <c r="S130" s="63" t="s">
        <v>41</v>
      </c>
      <c r="T130" s="39">
        <v>4</v>
      </c>
      <c r="U130" s="39">
        <v>2</v>
      </c>
      <c r="V130" s="39">
        <v>2</v>
      </c>
      <c r="W130" s="39">
        <v>0</v>
      </c>
      <c r="X130" s="58">
        <v>0</v>
      </c>
      <c r="Y130" s="39">
        <v>0</v>
      </c>
      <c r="Z130" s="96"/>
      <c r="AA130" s="96"/>
      <c r="AB130" s="39">
        <v>0</v>
      </c>
      <c r="AC130" s="39"/>
      <c r="AD130" s="39"/>
      <c r="AE130" s="39">
        <f t="shared" si="7"/>
        <v>2</v>
      </c>
      <c r="AF130" s="39">
        <f t="shared" si="8"/>
        <v>2</v>
      </c>
      <c r="AG130" s="115"/>
    </row>
    <row r="131" spans="1:33" s="34" customFormat="1" ht="60" customHeight="1" x14ac:dyDescent="0.25">
      <c r="A131" s="115"/>
      <c r="B131" s="115"/>
      <c r="C131" s="115"/>
      <c r="D131" s="115"/>
      <c r="E131" s="115"/>
      <c r="F131" s="115"/>
      <c r="G131" s="115"/>
      <c r="H131" s="115"/>
      <c r="I131" s="115"/>
      <c r="J131" s="120"/>
      <c r="K131" s="120"/>
      <c r="L131" s="120"/>
      <c r="M131" s="120"/>
      <c r="N131" s="80"/>
      <c r="O131" s="80"/>
      <c r="P131" s="115"/>
      <c r="Q131" s="63" t="s">
        <v>376</v>
      </c>
      <c r="R131" s="63" t="s">
        <v>377</v>
      </c>
      <c r="S131" s="63" t="s">
        <v>41</v>
      </c>
      <c r="T131" s="39">
        <v>0</v>
      </c>
      <c r="U131" s="39">
        <v>0</v>
      </c>
      <c r="V131" s="39">
        <v>0</v>
      </c>
      <c r="W131" s="39">
        <v>1</v>
      </c>
      <c r="X131" s="58">
        <v>1</v>
      </c>
      <c r="Y131" s="39">
        <v>0</v>
      </c>
      <c r="Z131" s="94"/>
      <c r="AA131" s="94"/>
      <c r="AB131" s="39">
        <v>1</v>
      </c>
      <c r="AC131" s="39"/>
      <c r="AD131" s="39"/>
      <c r="AE131" s="39">
        <f t="shared" si="7"/>
        <v>2</v>
      </c>
      <c r="AF131" s="39">
        <f t="shared" si="8"/>
        <v>1</v>
      </c>
      <c r="AG131" s="115"/>
    </row>
    <row r="132" spans="1:33" s="34" customFormat="1" ht="48.6" customHeight="1" x14ac:dyDescent="0.25">
      <c r="A132" s="115"/>
      <c r="B132" s="115"/>
      <c r="C132" s="115"/>
      <c r="D132" s="115"/>
      <c r="E132" s="115"/>
      <c r="F132" s="115"/>
      <c r="G132" s="115"/>
      <c r="H132" s="115"/>
      <c r="I132" s="115"/>
      <c r="J132" s="120"/>
      <c r="K132" s="120"/>
      <c r="L132" s="120"/>
      <c r="M132" s="120"/>
      <c r="N132" s="80"/>
      <c r="O132" s="80"/>
      <c r="P132" s="115"/>
      <c r="Q132" s="63" t="s">
        <v>378</v>
      </c>
      <c r="R132" s="63" t="s">
        <v>379</v>
      </c>
      <c r="S132" s="63" t="s">
        <v>41</v>
      </c>
      <c r="T132" s="39">
        <v>0</v>
      </c>
      <c r="U132" s="39">
        <v>0</v>
      </c>
      <c r="V132" s="39">
        <v>0</v>
      </c>
      <c r="W132" s="39">
        <v>2</v>
      </c>
      <c r="X132" s="58">
        <v>2</v>
      </c>
      <c r="Y132" s="39">
        <v>2</v>
      </c>
      <c r="Z132" s="94"/>
      <c r="AA132" s="94"/>
      <c r="AB132" s="39">
        <v>0</v>
      </c>
      <c r="AC132" s="39"/>
      <c r="AD132" s="39"/>
      <c r="AE132" s="39">
        <f t="shared" si="7"/>
        <v>4</v>
      </c>
      <c r="AF132" s="39">
        <f t="shared" si="8"/>
        <v>2</v>
      </c>
      <c r="AG132" s="115"/>
    </row>
    <row r="133" spans="1:33" s="34" customFormat="1" ht="104.25" customHeight="1" x14ac:dyDescent="0.25">
      <c r="A133" s="115" t="s">
        <v>30</v>
      </c>
      <c r="B133" s="115" t="s">
        <v>99</v>
      </c>
      <c r="C133" s="115" t="s">
        <v>380</v>
      </c>
      <c r="D133" s="115" t="s">
        <v>330</v>
      </c>
      <c r="E133" s="115" t="s">
        <v>381</v>
      </c>
      <c r="F133" s="115" t="s">
        <v>382</v>
      </c>
      <c r="G133" s="115" t="s">
        <v>383</v>
      </c>
      <c r="H133" s="115" t="s">
        <v>88</v>
      </c>
      <c r="I133" s="115" t="s">
        <v>361</v>
      </c>
      <c r="J133" s="120">
        <v>27094396644</v>
      </c>
      <c r="K133" s="120">
        <v>26566720572</v>
      </c>
      <c r="L133" s="120">
        <v>43163989257</v>
      </c>
      <c r="M133" s="120">
        <v>41715366531</v>
      </c>
      <c r="N133" s="80"/>
      <c r="O133" s="80"/>
      <c r="P133" s="115" t="s">
        <v>384</v>
      </c>
      <c r="Q133" s="63" t="s">
        <v>385</v>
      </c>
      <c r="R133" s="63" t="s">
        <v>386</v>
      </c>
      <c r="S133" s="63" t="s">
        <v>109</v>
      </c>
      <c r="T133" s="43">
        <v>0</v>
      </c>
      <c r="U133" s="43">
        <v>0.1</v>
      </c>
      <c r="V133" s="43">
        <v>0.1</v>
      </c>
      <c r="W133" s="43">
        <v>0.1</v>
      </c>
      <c r="X133" s="43">
        <v>0.1</v>
      </c>
      <c r="Y133" s="43">
        <v>0</v>
      </c>
      <c r="Z133" s="97"/>
      <c r="AA133" s="97"/>
      <c r="AB133" s="43">
        <v>0</v>
      </c>
      <c r="AC133" s="43"/>
      <c r="AD133" s="43"/>
      <c r="AE133" s="43">
        <v>0.1</v>
      </c>
      <c r="AF133" s="39">
        <f t="shared" si="8"/>
        <v>0.1</v>
      </c>
      <c r="AG133" s="115" t="s">
        <v>365</v>
      </c>
    </row>
    <row r="134" spans="1:33" s="34" customFormat="1" ht="104.25" customHeight="1" x14ac:dyDescent="0.25">
      <c r="A134" s="115"/>
      <c r="B134" s="115"/>
      <c r="C134" s="115"/>
      <c r="D134" s="115"/>
      <c r="E134" s="115"/>
      <c r="F134" s="115"/>
      <c r="G134" s="115"/>
      <c r="H134" s="115"/>
      <c r="I134" s="115"/>
      <c r="J134" s="120"/>
      <c r="K134" s="120"/>
      <c r="L134" s="120"/>
      <c r="M134" s="120"/>
      <c r="N134" s="80"/>
      <c r="O134" s="80"/>
      <c r="P134" s="115"/>
      <c r="Q134" s="63" t="s">
        <v>696</v>
      </c>
      <c r="R134" s="63" t="s">
        <v>697</v>
      </c>
      <c r="S134" s="63" t="s">
        <v>41</v>
      </c>
      <c r="T134" s="39">
        <v>0</v>
      </c>
      <c r="U134" s="39">
        <v>0</v>
      </c>
      <c r="V134" s="39">
        <v>0</v>
      </c>
      <c r="W134" s="39">
        <v>0</v>
      </c>
      <c r="X134" s="39">
        <v>0</v>
      </c>
      <c r="Y134" s="39">
        <v>100</v>
      </c>
      <c r="Z134" s="97"/>
      <c r="AA134" s="97"/>
      <c r="AB134" s="39">
        <v>100</v>
      </c>
      <c r="AC134" s="43"/>
      <c r="AD134" s="43"/>
      <c r="AE134" s="39">
        <f t="shared" si="7"/>
        <v>200</v>
      </c>
      <c r="AF134" s="39">
        <f t="shared" si="8"/>
        <v>0</v>
      </c>
      <c r="AG134" s="115"/>
    </row>
    <row r="135" spans="1:33" s="34" customFormat="1" ht="47.25" x14ac:dyDescent="0.25">
      <c r="A135" s="115"/>
      <c r="B135" s="115"/>
      <c r="C135" s="115"/>
      <c r="D135" s="115"/>
      <c r="E135" s="115"/>
      <c r="F135" s="115"/>
      <c r="G135" s="115"/>
      <c r="H135" s="115"/>
      <c r="I135" s="115"/>
      <c r="J135" s="120"/>
      <c r="K135" s="120"/>
      <c r="L135" s="120"/>
      <c r="M135" s="120"/>
      <c r="N135" s="80"/>
      <c r="O135" s="80"/>
      <c r="P135" s="115"/>
      <c r="Q135" s="63" t="s">
        <v>387</v>
      </c>
      <c r="R135" s="63" t="s">
        <v>388</v>
      </c>
      <c r="S135" s="63" t="s">
        <v>41</v>
      </c>
      <c r="T135" s="67">
        <v>242596091</v>
      </c>
      <c r="U135" s="48">
        <v>78768915</v>
      </c>
      <c r="V135" s="48">
        <v>78768915</v>
      </c>
      <c r="W135" s="67">
        <v>0</v>
      </c>
      <c r="X135" s="67">
        <v>0</v>
      </c>
      <c r="Y135" s="67">
        <v>0</v>
      </c>
      <c r="Z135" s="98"/>
      <c r="AA135" s="98"/>
      <c r="AB135" s="67">
        <v>0</v>
      </c>
      <c r="AC135" s="67"/>
      <c r="AD135" s="67"/>
      <c r="AE135" s="48">
        <f t="shared" si="7"/>
        <v>78768915</v>
      </c>
      <c r="AF135" s="48">
        <f t="shared" si="8"/>
        <v>78768915</v>
      </c>
      <c r="AG135" s="115"/>
    </row>
    <row r="136" spans="1:33" s="34" customFormat="1" ht="42" customHeight="1" x14ac:dyDescent="0.25">
      <c r="A136" s="115"/>
      <c r="B136" s="115"/>
      <c r="C136" s="115"/>
      <c r="D136" s="115"/>
      <c r="E136" s="115"/>
      <c r="F136" s="115"/>
      <c r="G136" s="115"/>
      <c r="H136" s="115"/>
      <c r="I136" s="115"/>
      <c r="J136" s="120"/>
      <c r="K136" s="120"/>
      <c r="L136" s="120"/>
      <c r="M136" s="120"/>
      <c r="N136" s="80"/>
      <c r="O136" s="80"/>
      <c r="P136" s="115"/>
      <c r="Q136" s="63" t="s">
        <v>389</v>
      </c>
      <c r="R136" s="63" t="s">
        <v>698</v>
      </c>
      <c r="S136" s="63" t="s">
        <v>41</v>
      </c>
      <c r="T136" s="39">
        <v>11</v>
      </c>
      <c r="U136" s="39">
        <v>15</v>
      </c>
      <c r="V136" s="39">
        <v>32</v>
      </c>
      <c r="W136" s="39">
        <v>20</v>
      </c>
      <c r="X136" s="39">
        <v>50</v>
      </c>
      <c r="Y136" s="39">
        <v>25</v>
      </c>
      <c r="Z136" s="94"/>
      <c r="AA136" s="94"/>
      <c r="AB136" s="39">
        <v>30</v>
      </c>
      <c r="AC136" s="39"/>
      <c r="AD136" s="39"/>
      <c r="AE136" s="39">
        <f t="shared" si="7"/>
        <v>90</v>
      </c>
      <c r="AF136" s="39">
        <f t="shared" si="8"/>
        <v>82</v>
      </c>
      <c r="AG136" s="115"/>
    </row>
    <row r="137" spans="1:33" s="34" customFormat="1" ht="120" customHeight="1" x14ac:dyDescent="0.25">
      <c r="A137" s="115"/>
      <c r="B137" s="115"/>
      <c r="C137" s="115"/>
      <c r="D137" s="115"/>
      <c r="E137" s="115"/>
      <c r="F137" s="115"/>
      <c r="G137" s="115"/>
      <c r="H137" s="115"/>
      <c r="I137" s="115"/>
      <c r="J137" s="120"/>
      <c r="K137" s="120"/>
      <c r="L137" s="120"/>
      <c r="M137" s="120"/>
      <c r="N137" s="80"/>
      <c r="O137" s="80"/>
      <c r="P137" s="115"/>
      <c r="Q137" s="63" t="s">
        <v>390</v>
      </c>
      <c r="R137" s="63" t="s">
        <v>391</v>
      </c>
      <c r="S137" s="63" t="s">
        <v>41</v>
      </c>
      <c r="T137" s="39">
        <v>29</v>
      </c>
      <c r="U137" s="39">
        <v>120</v>
      </c>
      <c r="V137" s="39">
        <v>120</v>
      </c>
      <c r="W137" s="39">
        <v>120</v>
      </c>
      <c r="X137" s="39">
        <v>149</v>
      </c>
      <c r="Y137" s="39">
        <v>120</v>
      </c>
      <c r="Z137" s="94"/>
      <c r="AA137" s="94"/>
      <c r="AB137" s="39">
        <v>120</v>
      </c>
      <c r="AC137" s="39"/>
      <c r="AD137" s="39"/>
      <c r="AE137" s="39">
        <f t="shared" si="7"/>
        <v>480</v>
      </c>
      <c r="AF137" s="39">
        <f t="shared" si="8"/>
        <v>269</v>
      </c>
      <c r="AG137" s="115"/>
    </row>
    <row r="138" spans="1:33" s="34" customFormat="1" ht="31.5" x14ac:dyDescent="0.25">
      <c r="A138" s="115"/>
      <c r="B138" s="115"/>
      <c r="C138" s="115"/>
      <c r="D138" s="115"/>
      <c r="E138" s="115"/>
      <c r="F138" s="115"/>
      <c r="G138" s="115"/>
      <c r="H138" s="115"/>
      <c r="I138" s="115"/>
      <c r="J138" s="120"/>
      <c r="K138" s="120"/>
      <c r="L138" s="120"/>
      <c r="M138" s="120"/>
      <c r="N138" s="80"/>
      <c r="O138" s="80"/>
      <c r="P138" s="115"/>
      <c r="Q138" s="63" t="s">
        <v>392</v>
      </c>
      <c r="R138" s="63" t="s">
        <v>393</v>
      </c>
      <c r="S138" s="63" t="s">
        <v>41</v>
      </c>
      <c r="T138" s="39">
        <v>0</v>
      </c>
      <c r="U138" s="39">
        <v>2</v>
      </c>
      <c r="V138" s="39">
        <v>2</v>
      </c>
      <c r="W138" s="39">
        <v>0</v>
      </c>
      <c r="X138" s="39">
        <v>0</v>
      </c>
      <c r="Y138" s="39">
        <v>0</v>
      </c>
      <c r="Z138" s="94"/>
      <c r="AA138" s="94"/>
      <c r="AB138" s="39">
        <v>0</v>
      </c>
      <c r="AC138" s="39"/>
      <c r="AD138" s="39"/>
      <c r="AE138" s="39">
        <f t="shared" si="7"/>
        <v>2</v>
      </c>
      <c r="AF138" s="39">
        <f t="shared" si="8"/>
        <v>2</v>
      </c>
      <c r="AG138" s="115"/>
    </row>
    <row r="139" spans="1:33" s="34" customFormat="1" ht="31.5" x14ac:dyDescent="0.25">
      <c r="A139" s="115"/>
      <c r="B139" s="115"/>
      <c r="C139" s="115"/>
      <c r="D139" s="115"/>
      <c r="E139" s="115"/>
      <c r="F139" s="115"/>
      <c r="G139" s="115"/>
      <c r="H139" s="115"/>
      <c r="I139" s="115"/>
      <c r="J139" s="120"/>
      <c r="K139" s="120"/>
      <c r="L139" s="120"/>
      <c r="M139" s="120"/>
      <c r="N139" s="80"/>
      <c r="O139" s="80"/>
      <c r="P139" s="115"/>
      <c r="Q139" s="63" t="s">
        <v>699</v>
      </c>
      <c r="R139" s="63" t="s">
        <v>394</v>
      </c>
      <c r="S139" s="63" t="s">
        <v>41</v>
      </c>
      <c r="T139" s="39">
        <v>2715</v>
      </c>
      <c r="U139" s="39">
        <v>260</v>
      </c>
      <c r="V139" s="39">
        <v>628</v>
      </c>
      <c r="W139" s="39">
        <v>915</v>
      </c>
      <c r="X139" s="39">
        <v>915</v>
      </c>
      <c r="Y139" s="39">
        <v>260</v>
      </c>
      <c r="Z139" s="94"/>
      <c r="AA139" s="94"/>
      <c r="AB139" s="39">
        <v>260</v>
      </c>
      <c r="AC139" s="39"/>
      <c r="AD139" s="39"/>
      <c r="AE139" s="39">
        <f t="shared" si="7"/>
        <v>1695</v>
      </c>
      <c r="AF139" s="39">
        <f t="shared" si="8"/>
        <v>1543</v>
      </c>
      <c r="AG139" s="115"/>
    </row>
    <row r="140" spans="1:33" s="34" customFormat="1" ht="120.6" customHeight="1" x14ac:dyDescent="0.25">
      <c r="A140" s="115" t="s">
        <v>30</v>
      </c>
      <c r="B140" s="115" t="s">
        <v>99</v>
      </c>
      <c r="C140" s="115" t="s">
        <v>395</v>
      </c>
      <c r="D140" s="115" t="s">
        <v>330</v>
      </c>
      <c r="E140" s="115" t="s">
        <v>381</v>
      </c>
      <c r="F140" s="115" t="s">
        <v>396</v>
      </c>
      <c r="G140" s="115" t="s">
        <v>397</v>
      </c>
      <c r="H140" s="115" t="s">
        <v>88</v>
      </c>
      <c r="I140" s="115" t="s">
        <v>361</v>
      </c>
      <c r="J140" s="120">
        <v>31354858463</v>
      </c>
      <c r="K140" s="120">
        <v>29942693211</v>
      </c>
      <c r="L140" s="120">
        <v>71657057561</v>
      </c>
      <c r="M140" s="120">
        <v>69652626048</v>
      </c>
      <c r="N140" s="80"/>
      <c r="O140" s="80"/>
      <c r="P140" s="115" t="s">
        <v>384</v>
      </c>
      <c r="Q140" s="63" t="s">
        <v>398</v>
      </c>
      <c r="R140" s="63" t="s">
        <v>700</v>
      </c>
      <c r="S140" s="63" t="s">
        <v>41</v>
      </c>
      <c r="T140" s="39">
        <v>137000</v>
      </c>
      <c r="U140" s="39">
        <v>30000</v>
      </c>
      <c r="V140" s="39">
        <v>32703</v>
      </c>
      <c r="W140" s="39">
        <v>52000</v>
      </c>
      <c r="X140" s="39">
        <v>57364</v>
      </c>
      <c r="Y140" s="39">
        <v>11000</v>
      </c>
      <c r="Z140" s="94"/>
      <c r="AA140" s="94"/>
      <c r="AB140" s="39">
        <v>11000</v>
      </c>
      <c r="AC140" s="39"/>
      <c r="AD140" s="39"/>
      <c r="AE140" s="39">
        <f t="shared" si="7"/>
        <v>104000</v>
      </c>
      <c r="AF140" s="39">
        <f t="shared" si="8"/>
        <v>90067</v>
      </c>
      <c r="AG140" s="115" t="s">
        <v>365</v>
      </c>
    </row>
    <row r="141" spans="1:33" s="34" customFormat="1" ht="120.6" customHeight="1" x14ac:dyDescent="0.25">
      <c r="A141" s="115"/>
      <c r="B141" s="115"/>
      <c r="C141" s="115"/>
      <c r="D141" s="115"/>
      <c r="E141" s="115"/>
      <c r="F141" s="115"/>
      <c r="G141" s="115"/>
      <c r="H141" s="115"/>
      <c r="I141" s="115"/>
      <c r="J141" s="120"/>
      <c r="K141" s="120"/>
      <c r="L141" s="120"/>
      <c r="M141" s="120"/>
      <c r="N141" s="80"/>
      <c r="O141" s="80"/>
      <c r="P141" s="115"/>
      <c r="Q141" s="63" t="s">
        <v>399</v>
      </c>
      <c r="R141" s="63" t="s">
        <v>400</v>
      </c>
      <c r="S141" s="63" t="s">
        <v>41</v>
      </c>
      <c r="T141" s="39">
        <v>0</v>
      </c>
      <c r="U141" s="39">
        <v>600</v>
      </c>
      <c r="V141" s="39">
        <v>623</v>
      </c>
      <c r="W141" s="39">
        <v>2600</v>
      </c>
      <c r="X141" s="39">
        <v>2914</v>
      </c>
      <c r="Y141" s="39">
        <v>2650</v>
      </c>
      <c r="Z141" s="94"/>
      <c r="AA141" s="94"/>
      <c r="AB141" s="39">
        <v>2650</v>
      </c>
      <c r="AC141" s="39"/>
      <c r="AD141" s="39"/>
      <c r="AE141" s="39">
        <f t="shared" si="7"/>
        <v>8500</v>
      </c>
      <c r="AF141" s="39">
        <f t="shared" si="8"/>
        <v>3537</v>
      </c>
      <c r="AG141" s="115"/>
    </row>
    <row r="142" spans="1:33" s="34" customFormat="1" ht="120.6" customHeight="1" x14ac:dyDescent="0.25">
      <c r="A142" s="115"/>
      <c r="B142" s="115"/>
      <c r="C142" s="115"/>
      <c r="D142" s="115"/>
      <c r="E142" s="115"/>
      <c r="F142" s="115"/>
      <c r="G142" s="115"/>
      <c r="H142" s="115"/>
      <c r="I142" s="115"/>
      <c r="J142" s="120"/>
      <c r="K142" s="120"/>
      <c r="L142" s="120"/>
      <c r="M142" s="120"/>
      <c r="N142" s="80"/>
      <c r="O142" s="80"/>
      <c r="P142" s="115"/>
      <c r="Q142" s="63" t="s">
        <v>401</v>
      </c>
      <c r="R142" s="63" t="s">
        <v>402</v>
      </c>
      <c r="S142" s="63" t="s">
        <v>41</v>
      </c>
      <c r="T142" s="39">
        <v>0</v>
      </c>
      <c r="U142" s="39">
        <v>260</v>
      </c>
      <c r="V142" s="39">
        <v>792</v>
      </c>
      <c r="W142" s="39">
        <v>8500</v>
      </c>
      <c r="X142" s="39">
        <v>8650</v>
      </c>
      <c r="Y142" s="39">
        <v>200</v>
      </c>
      <c r="Z142" s="94"/>
      <c r="AA142" s="94"/>
      <c r="AB142" s="39">
        <v>200</v>
      </c>
      <c r="AC142" s="39"/>
      <c r="AD142" s="39"/>
      <c r="AE142" s="39">
        <f t="shared" si="7"/>
        <v>9160</v>
      </c>
      <c r="AF142" s="39">
        <f t="shared" si="8"/>
        <v>9442</v>
      </c>
      <c r="AG142" s="115"/>
    </row>
    <row r="143" spans="1:33" s="34" customFormat="1" ht="47.25" customHeight="1" x14ac:dyDescent="0.25">
      <c r="A143" s="111" t="s">
        <v>30</v>
      </c>
      <c r="B143" s="111" t="s">
        <v>99</v>
      </c>
      <c r="C143" s="111" t="s">
        <v>32</v>
      </c>
      <c r="D143" s="111" t="s">
        <v>330</v>
      </c>
      <c r="E143" s="111" t="s">
        <v>403</v>
      </c>
      <c r="F143" s="111" t="s">
        <v>404</v>
      </c>
      <c r="G143" s="111" t="s">
        <v>405</v>
      </c>
      <c r="H143" s="111" t="s">
        <v>102</v>
      </c>
      <c r="I143" s="111" t="s">
        <v>103</v>
      </c>
      <c r="J143" s="111"/>
      <c r="K143" s="111"/>
      <c r="L143" s="111"/>
      <c r="M143" s="111"/>
      <c r="N143" s="82"/>
      <c r="O143" s="82"/>
      <c r="P143" s="111"/>
      <c r="Q143" s="68" t="s">
        <v>406</v>
      </c>
      <c r="R143" s="68" t="s">
        <v>407</v>
      </c>
      <c r="S143" s="68" t="s">
        <v>77</v>
      </c>
      <c r="T143" s="68">
        <v>5</v>
      </c>
      <c r="U143" s="68">
        <v>19</v>
      </c>
      <c r="V143" s="68">
        <v>20</v>
      </c>
      <c r="W143" s="68">
        <v>43</v>
      </c>
      <c r="X143" s="68">
        <v>43</v>
      </c>
      <c r="Y143" s="68">
        <v>57</v>
      </c>
      <c r="Z143" s="100">
        <v>48</v>
      </c>
      <c r="AA143" s="100" t="s">
        <v>725</v>
      </c>
      <c r="AB143" s="68">
        <v>67</v>
      </c>
      <c r="AC143" s="68"/>
      <c r="AD143" s="68"/>
      <c r="AE143" s="68">
        <f t="shared" si="7"/>
        <v>67</v>
      </c>
      <c r="AF143" s="42">
        <f t="shared" si="8"/>
        <v>43</v>
      </c>
      <c r="AG143" s="111" t="s">
        <v>408</v>
      </c>
    </row>
    <row r="144" spans="1:33" s="34" customFormat="1" ht="47.25" customHeight="1" x14ac:dyDescent="0.25">
      <c r="A144" s="117"/>
      <c r="B144" s="117"/>
      <c r="C144" s="117"/>
      <c r="D144" s="117"/>
      <c r="E144" s="117"/>
      <c r="F144" s="117"/>
      <c r="G144" s="117"/>
      <c r="H144" s="117"/>
      <c r="I144" s="117"/>
      <c r="J144" s="117"/>
      <c r="K144" s="117"/>
      <c r="L144" s="117"/>
      <c r="M144" s="117"/>
      <c r="N144" s="83"/>
      <c r="O144" s="83"/>
      <c r="P144" s="117"/>
      <c r="Q144" s="68" t="s">
        <v>409</v>
      </c>
      <c r="R144" s="68" t="s">
        <v>410</v>
      </c>
      <c r="S144" s="68" t="s">
        <v>41</v>
      </c>
      <c r="T144" s="68">
        <v>8</v>
      </c>
      <c r="U144" s="68" t="s">
        <v>411</v>
      </c>
      <c r="V144" s="68" t="s">
        <v>411</v>
      </c>
      <c r="W144" s="68">
        <v>17</v>
      </c>
      <c r="X144" s="68">
        <v>17</v>
      </c>
      <c r="Y144" s="68">
        <v>17</v>
      </c>
      <c r="Z144" s="100">
        <v>4</v>
      </c>
      <c r="AA144" s="100" t="s">
        <v>726</v>
      </c>
      <c r="AB144" s="68">
        <v>19</v>
      </c>
      <c r="AC144" s="68"/>
      <c r="AD144" s="68"/>
      <c r="AE144" s="68">
        <f>+_xlfn.IFS(S144="Acumulado",W144+Y144+AB144,S144="Capacidad",AB144,S144="Flujo",AB144,S144="Reducción",AB144,S144="Stock",AB144)</f>
        <v>53</v>
      </c>
      <c r="AF144" s="42">
        <f>+_xlfn.IFS(S144="Acumulado",X144+Z144+AC144,S144="Capacidad",X144,S144="Flujo",X144,S144="Reducción",V144,S144="Stock",X144)</f>
        <v>21</v>
      </c>
      <c r="AG144" s="117"/>
    </row>
    <row r="145" spans="1:33" s="34" customFormat="1" ht="47.25" customHeight="1" x14ac:dyDescent="0.25">
      <c r="A145" s="117"/>
      <c r="B145" s="117"/>
      <c r="C145" s="117"/>
      <c r="D145" s="117"/>
      <c r="E145" s="117"/>
      <c r="F145" s="117"/>
      <c r="G145" s="117"/>
      <c r="H145" s="117"/>
      <c r="I145" s="117"/>
      <c r="J145" s="117"/>
      <c r="K145" s="117"/>
      <c r="L145" s="117"/>
      <c r="M145" s="117"/>
      <c r="N145" s="83"/>
      <c r="O145" s="83"/>
      <c r="P145" s="117"/>
      <c r="Q145" s="68" t="s">
        <v>412</v>
      </c>
      <c r="R145" s="68" t="s">
        <v>413</v>
      </c>
      <c r="S145" s="68" t="s">
        <v>132</v>
      </c>
      <c r="T145" s="68">
        <v>0</v>
      </c>
      <c r="U145" s="68" t="s">
        <v>411</v>
      </c>
      <c r="V145" s="68" t="s">
        <v>411</v>
      </c>
      <c r="W145" s="68">
        <v>3</v>
      </c>
      <c r="X145" s="68">
        <v>3</v>
      </c>
      <c r="Y145" s="68">
        <v>3</v>
      </c>
      <c r="Z145" s="100">
        <v>1</v>
      </c>
      <c r="AA145" s="100" t="s">
        <v>727</v>
      </c>
      <c r="AB145" s="68">
        <v>3</v>
      </c>
      <c r="AC145" s="68"/>
      <c r="AD145" s="68"/>
      <c r="AE145" s="68">
        <f>+_xlfn.IFS(S145="Acumulado",U145+W145+Y145+AB145,S145="Capacidad",AB145,S145="Flujo",AB145,S145="Reducción",AB145,S145="Stock",AB145)</f>
        <v>3</v>
      </c>
      <c r="AF145" s="42">
        <f t="shared" si="8"/>
        <v>3</v>
      </c>
      <c r="AG145" s="117"/>
    </row>
    <row r="146" spans="1:33" s="34" customFormat="1" ht="47.25" customHeight="1" x14ac:dyDescent="0.25">
      <c r="A146" s="117"/>
      <c r="B146" s="117"/>
      <c r="C146" s="117"/>
      <c r="D146" s="117"/>
      <c r="E146" s="117"/>
      <c r="F146" s="117"/>
      <c r="G146" s="117"/>
      <c r="H146" s="117"/>
      <c r="I146" s="117"/>
      <c r="J146" s="117"/>
      <c r="K146" s="117"/>
      <c r="L146" s="117"/>
      <c r="M146" s="117"/>
      <c r="N146" s="83"/>
      <c r="O146" s="83"/>
      <c r="P146" s="117"/>
      <c r="Q146" s="68" t="s">
        <v>414</v>
      </c>
      <c r="R146" s="68" t="s">
        <v>415</v>
      </c>
      <c r="S146" s="68" t="s">
        <v>41</v>
      </c>
      <c r="T146" s="68">
        <v>0</v>
      </c>
      <c r="U146" s="68" t="s">
        <v>411</v>
      </c>
      <c r="V146" s="68" t="s">
        <v>411</v>
      </c>
      <c r="W146" s="68">
        <v>50</v>
      </c>
      <c r="X146" s="68">
        <v>55</v>
      </c>
      <c r="Y146" s="68">
        <v>100</v>
      </c>
      <c r="Z146" s="100">
        <v>2</v>
      </c>
      <c r="AA146" s="100" t="s">
        <v>729</v>
      </c>
      <c r="AB146" s="68">
        <v>150</v>
      </c>
      <c r="AC146" s="68"/>
      <c r="AD146" s="68"/>
      <c r="AE146" s="68">
        <f>+_xlfn.IFS(S146="Acumulado",W146+Y146+AB146,S146="Capacidad",AB146,S146="Flujo",AB146,S146="Reducción",AB146,S146="Stock",AB146)</f>
        <v>300</v>
      </c>
      <c r="AF146" s="42">
        <f>+_xlfn.IFS(S146="Acumulado",X146+Z146+AC146,S146="Capacidad",X146,S146="Flujo",X146,S146="Reducción",V146,S146="Stock",X146)</f>
        <v>57</v>
      </c>
      <c r="AG146" s="117"/>
    </row>
    <row r="147" spans="1:33" s="34" customFormat="1" ht="393.75" x14ac:dyDescent="0.25">
      <c r="A147" s="118" t="s">
        <v>30</v>
      </c>
      <c r="B147" s="118" t="s">
        <v>99</v>
      </c>
      <c r="C147" s="118" t="s">
        <v>32</v>
      </c>
      <c r="D147" s="118" t="s">
        <v>330</v>
      </c>
      <c r="E147" s="118" t="s">
        <v>403</v>
      </c>
      <c r="F147" s="118" t="s">
        <v>416</v>
      </c>
      <c r="G147" s="118" t="s">
        <v>417</v>
      </c>
      <c r="H147" s="118" t="s">
        <v>102</v>
      </c>
      <c r="I147" s="118" t="s">
        <v>103</v>
      </c>
      <c r="J147" s="118"/>
      <c r="K147" s="118"/>
      <c r="L147" s="118"/>
      <c r="M147" s="118"/>
      <c r="N147" s="81"/>
      <c r="O147" s="81"/>
      <c r="P147" s="118"/>
      <c r="Q147" s="68" t="s">
        <v>418</v>
      </c>
      <c r="R147" s="68" t="s">
        <v>419</v>
      </c>
      <c r="S147" s="68" t="s">
        <v>132</v>
      </c>
      <c r="T147" s="68">
        <v>0</v>
      </c>
      <c r="U147" s="68">
        <v>1</v>
      </c>
      <c r="V147" s="68">
        <v>1</v>
      </c>
      <c r="W147" s="68">
        <v>0</v>
      </c>
      <c r="X147" s="68"/>
      <c r="Y147" s="68">
        <v>0</v>
      </c>
      <c r="Z147" s="91"/>
      <c r="AA147" s="100" t="s">
        <v>728</v>
      </c>
      <c r="AB147" s="68">
        <v>0</v>
      </c>
      <c r="AC147" s="68"/>
      <c r="AD147" s="68"/>
      <c r="AE147" s="68">
        <v>1</v>
      </c>
      <c r="AF147" s="42">
        <f t="shared" si="8"/>
        <v>0</v>
      </c>
      <c r="AG147" s="118" t="s">
        <v>144</v>
      </c>
    </row>
    <row r="148" spans="1:33" s="34" customFormat="1" ht="31.5" x14ac:dyDescent="0.25">
      <c r="A148" s="118"/>
      <c r="B148" s="118"/>
      <c r="C148" s="118"/>
      <c r="D148" s="118"/>
      <c r="E148" s="118"/>
      <c r="F148" s="118"/>
      <c r="G148" s="118"/>
      <c r="H148" s="118"/>
      <c r="I148" s="118"/>
      <c r="J148" s="118"/>
      <c r="K148" s="118"/>
      <c r="L148" s="118"/>
      <c r="M148" s="118"/>
      <c r="N148" s="81"/>
      <c r="O148" s="81"/>
      <c r="P148" s="118"/>
      <c r="Q148" s="68" t="s">
        <v>420</v>
      </c>
      <c r="R148" s="68" t="s">
        <v>163</v>
      </c>
      <c r="S148" s="68" t="s">
        <v>109</v>
      </c>
      <c r="T148" s="68">
        <v>0</v>
      </c>
      <c r="U148" s="68">
        <v>82</v>
      </c>
      <c r="V148" s="68">
        <v>82</v>
      </c>
      <c r="W148" s="68">
        <v>0</v>
      </c>
      <c r="X148" s="68"/>
      <c r="Y148" s="68">
        <v>0</v>
      </c>
      <c r="Z148" s="91"/>
      <c r="AA148" s="91"/>
      <c r="AB148" s="68">
        <v>0</v>
      </c>
      <c r="AC148" s="68"/>
      <c r="AD148" s="68"/>
      <c r="AE148" s="68">
        <v>82</v>
      </c>
      <c r="AF148" s="42">
        <f>+_xlfn.IFS(S148="Acumulado",V148+X148+Z148+AC148,S148="Capacidad",X148,S148="Flujo",V148,S148="Reducción",V148,S148="Stock",X148)</f>
        <v>82</v>
      </c>
      <c r="AG148" s="118"/>
    </row>
    <row r="149" spans="1:33" s="34" customFormat="1" ht="31.5" x14ac:dyDescent="0.25">
      <c r="A149" s="118"/>
      <c r="B149" s="118"/>
      <c r="C149" s="118"/>
      <c r="D149" s="118"/>
      <c r="E149" s="118"/>
      <c r="F149" s="118"/>
      <c r="G149" s="118"/>
      <c r="H149" s="118"/>
      <c r="I149" s="118"/>
      <c r="J149" s="118"/>
      <c r="K149" s="118"/>
      <c r="L149" s="118"/>
      <c r="M149" s="118"/>
      <c r="N149" s="81"/>
      <c r="O149" s="81"/>
      <c r="P149" s="118"/>
      <c r="Q149" s="68" t="s">
        <v>421</v>
      </c>
      <c r="R149" s="68" t="s">
        <v>422</v>
      </c>
      <c r="S149" s="68" t="s">
        <v>109</v>
      </c>
      <c r="T149" s="40">
        <v>0</v>
      </c>
      <c r="U149" s="40">
        <v>1</v>
      </c>
      <c r="V149" s="41">
        <v>1</v>
      </c>
      <c r="W149" s="40">
        <v>0</v>
      </c>
      <c r="X149" s="68"/>
      <c r="Y149" s="40">
        <v>0</v>
      </c>
      <c r="Z149" s="91"/>
      <c r="AA149" s="91"/>
      <c r="AB149" s="40">
        <v>0</v>
      </c>
      <c r="AC149" s="68"/>
      <c r="AD149" s="68"/>
      <c r="AE149" s="41">
        <v>1</v>
      </c>
      <c r="AF149" s="41">
        <f>+_xlfn.IFS(S149="Acumulado",V149+X149+Z149+AC149,S149="Capacidad",X149,S149="Flujo",V149,S149="Reducción",V149,S149="Stock",X149)</f>
        <v>1</v>
      </c>
      <c r="AG149" s="118"/>
    </row>
    <row r="150" spans="1:33" s="34" customFormat="1" ht="90" customHeight="1" x14ac:dyDescent="0.25">
      <c r="A150" s="118"/>
      <c r="B150" s="118"/>
      <c r="C150" s="118"/>
      <c r="D150" s="118"/>
      <c r="E150" s="118"/>
      <c r="F150" s="118"/>
      <c r="G150" s="118"/>
      <c r="H150" s="118"/>
      <c r="I150" s="118"/>
      <c r="J150" s="118"/>
      <c r="K150" s="118"/>
      <c r="L150" s="118"/>
      <c r="M150" s="118"/>
      <c r="N150" s="81"/>
      <c r="O150" s="81"/>
      <c r="P150" s="118"/>
      <c r="Q150" s="68" t="s">
        <v>423</v>
      </c>
      <c r="R150" s="68" t="s">
        <v>424</v>
      </c>
      <c r="S150" s="68" t="s">
        <v>109</v>
      </c>
      <c r="T150" s="40">
        <v>0</v>
      </c>
      <c r="U150" s="41">
        <v>1</v>
      </c>
      <c r="V150" s="41">
        <v>0</v>
      </c>
      <c r="W150" s="40">
        <v>1</v>
      </c>
      <c r="X150" s="40">
        <v>1</v>
      </c>
      <c r="Y150" s="40">
        <v>1</v>
      </c>
      <c r="Z150" s="91"/>
      <c r="AA150" s="91"/>
      <c r="AB150" s="40">
        <v>1</v>
      </c>
      <c r="AC150" s="68"/>
      <c r="AD150" s="68"/>
      <c r="AE150" s="41">
        <v>1</v>
      </c>
      <c r="AF150" s="41">
        <f t="shared" ref="AF150:AF170" si="9">+_xlfn.IFS(S150="Acumulado",V150+X150+Z150+AC150,S150="Capacidad",X150,S150="Flujo",X150,S150="Reducción",V150,S150="Stock",X150)</f>
        <v>1</v>
      </c>
      <c r="AG150" s="118"/>
    </row>
    <row r="151" spans="1:33" s="34" customFormat="1" ht="90" customHeight="1" x14ac:dyDescent="0.25">
      <c r="A151" s="118"/>
      <c r="B151" s="118"/>
      <c r="C151" s="118"/>
      <c r="D151" s="118"/>
      <c r="E151" s="118"/>
      <c r="F151" s="118"/>
      <c r="G151" s="118"/>
      <c r="H151" s="118"/>
      <c r="I151" s="118"/>
      <c r="J151" s="118"/>
      <c r="K151" s="118"/>
      <c r="L151" s="118"/>
      <c r="M151" s="118"/>
      <c r="N151" s="81"/>
      <c r="O151" s="81"/>
      <c r="P151" s="118"/>
      <c r="Q151" s="68" t="s">
        <v>425</v>
      </c>
      <c r="R151" s="68" t="s">
        <v>426</v>
      </c>
      <c r="S151" s="68" t="s">
        <v>109</v>
      </c>
      <c r="T151" s="40">
        <v>0</v>
      </c>
      <c r="U151" s="40">
        <v>0.82</v>
      </c>
      <c r="V151" s="41">
        <v>0</v>
      </c>
      <c r="W151" s="40">
        <v>0.9</v>
      </c>
      <c r="X151" s="55">
        <v>0.9</v>
      </c>
      <c r="Y151" s="40">
        <v>0.95</v>
      </c>
      <c r="Z151" s="91"/>
      <c r="AA151" s="91"/>
      <c r="AB151" s="40">
        <v>0.95</v>
      </c>
      <c r="AC151" s="68"/>
      <c r="AD151" s="68"/>
      <c r="AE151" s="41">
        <v>0.95</v>
      </c>
      <c r="AF151" s="41">
        <f t="shared" si="9"/>
        <v>0.9</v>
      </c>
      <c r="AG151" s="118"/>
    </row>
    <row r="152" spans="1:33" s="34" customFormat="1" ht="90" customHeight="1" x14ac:dyDescent="0.25">
      <c r="A152" s="118"/>
      <c r="B152" s="118"/>
      <c r="C152" s="118"/>
      <c r="D152" s="118"/>
      <c r="E152" s="118"/>
      <c r="F152" s="118"/>
      <c r="G152" s="118"/>
      <c r="H152" s="118"/>
      <c r="I152" s="118"/>
      <c r="J152" s="118"/>
      <c r="K152" s="118"/>
      <c r="L152" s="118"/>
      <c r="M152" s="118"/>
      <c r="N152" s="81"/>
      <c r="O152" s="81"/>
      <c r="P152" s="118"/>
      <c r="Q152" s="68" t="s">
        <v>427</v>
      </c>
      <c r="R152" s="68" t="s">
        <v>428</v>
      </c>
      <c r="S152" s="68" t="s">
        <v>109</v>
      </c>
      <c r="T152" s="40">
        <v>0</v>
      </c>
      <c r="U152" s="40">
        <v>1</v>
      </c>
      <c r="V152" s="41">
        <v>0</v>
      </c>
      <c r="W152" s="40">
        <v>1</v>
      </c>
      <c r="X152" s="55">
        <v>1</v>
      </c>
      <c r="Y152" s="40">
        <v>1</v>
      </c>
      <c r="Z152" s="91"/>
      <c r="AA152" s="91"/>
      <c r="AB152" s="40">
        <v>1</v>
      </c>
      <c r="AC152" s="68"/>
      <c r="AD152" s="68"/>
      <c r="AE152" s="41">
        <v>1</v>
      </c>
      <c r="AF152" s="41">
        <f t="shared" si="9"/>
        <v>1</v>
      </c>
      <c r="AG152" s="118"/>
    </row>
    <row r="153" spans="1:33" s="34" customFormat="1" ht="97.5" customHeight="1" x14ac:dyDescent="0.25">
      <c r="A153" s="115" t="s">
        <v>30</v>
      </c>
      <c r="B153" s="115" t="s">
        <v>429</v>
      </c>
      <c r="C153" s="115" t="s">
        <v>32</v>
      </c>
      <c r="D153" s="115" t="s">
        <v>430</v>
      </c>
      <c r="E153" s="115" t="s">
        <v>431</v>
      </c>
      <c r="F153" s="115" t="s">
        <v>432</v>
      </c>
      <c r="G153" s="115" t="s">
        <v>433</v>
      </c>
      <c r="H153" s="115" t="s">
        <v>434</v>
      </c>
      <c r="I153" s="115" t="s">
        <v>435</v>
      </c>
      <c r="J153" s="115"/>
      <c r="K153" s="115"/>
      <c r="L153" s="115"/>
      <c r="M153" s="115"/>
      <c r="N153" s="76"/>
      <c r="O153" s="76"/>
      <c r="P153" s="115"/>
      <c r="Q153" s="63" t="s">
        <v>436</v>
      </c>
      <c r="R153" s="63" t="s">
        <v>437</v>
      </c>
      <c r="S153" s="63" t="s">
        <v>109</v>
      </c>
      <c r="T153" s="43">
        <v>1</v>
      </c>
      <c r="U153" s="43">
        <v>0</v>
      </c>
      <c r="V153" s="43">
        <v>0</v>
      </c>
      <c r="W153" s="43">
        <v>1</v>
      </c>
      <c r="X153" s="43">
        <v>1</v>
      </c>
      <c r="Y153" s="43">
        <v>1</v>
      </c>
      <c r="Z153" s="99"/>
      <c r="AA153" s="99"/>
      <c r="AB153" s="43">
        <v>1</v>
      </c>
      <c r="AC153" s="32"/>
      <c r="AD153" s="32"/>
      <c r="AE153" s="43">
        <v>1</v>
      </c>
      <c r="AF153" s="43">
        <f t="shared" si="9"/>
        <v>1</v>
      </c>
      <c r="AG153" s="115" t="s">
        <v>438</v>
      </c>
    </row>
    <row r="154" spans="1:33" s="34" customFormat="1" ht="80.25" customHeight="1" x14ac:dyDescent="0.25">
      <c r="A154" s="115"/>
      <c r="B154" s="115"/>
      <c r="C154" s="115"/>
      <c r="D154" s="115"/>
      <c r="E154" s="115"/>
      <c r="F154" s="115"/>
      <c r="G154" s="115"/>
      <c r="H154" s="115"/>
      <c r="I154" s="115"/>
      <c r="J154" s="115"/>
      <c r="K154" s="115"/>
      <c r="L154" s="115"/>
      <c r="M154" s="115"/>
      <c r="N154" s="76"/>
      <c r="O154" s="76"/>
      <c r="P154" s="115"/>
      <c r="Q154" s="63" t="s">
        <v>439</v>
      </c>
      <c r="R154" s="63" t="s">
        <v>701</v>
      </c>
      <c r="S154" s="63" t="s">
        <v>109</v>
      </c>
      <c r="T154" s="43">
        <v>1</v>
      </c>
      <c r="U154" s="43">
        <v>1</v>
      </c>
      <c r="V154" s="43">
        <v>1</v>
      </c>
      <c r="W154" s="43">
        <v>1</v>
      </c>
      <c r="X154" s="43">
        <v>1</v>
      </c>
      <c r="Y154" s="43">
        <v>1</v>
      </c>
      <c r="Z154" s="90"/>
      <c r="AA154" s="90"/>
      <c r="AB154" s="43">
        <v>1</v>
      </c>
      <c r="AC154" s="63"/>
      <c r="AD154" s="63"/>
      <c r="AE154" s="43">
        <f t="shared" ref="AE154:AE162" si="10">+_xlfn.IFS(S154="Acumulado",U154+W154+Y154+AB154,S154="Capacidad",AB154,S154="Flujo",AB154,S154="Reducción",AB154,S154="Stock",AB154)</f>
        <v>1</v>
      </c>
      <c r="AF154" s="43">
        <f t="shared" si="9"/>
        <v>1</v>
      </c>
      <c r="AG154" s="115"/>
    </row>
    <row r="155" spans="1:33" s="34" customFormat="1" ht="47.25" x14ac:dyDescent="0.25">
      <c r="A155" s="115"/>
      <c r="B155" s="115"/>
      <c r="C155" s="115"/>
      <c r="D155" s="115"/>
      <c r="E155" s="115"/>
      <c r="F155" s="115"/>
      <c r="G155" s="115"/>
      <c r="H155" s="115"/>
      <c r="I155" s="115"/>
      <c r="J155" s="115"/>
      <c r="K155" s="115"/>
      <c r="L155" s="115"/>
      <c r="M155" s="115"/>
      <c r="N155" s="76"/>
      <c r="O155" s="76"/>
      <c r="P155" s="115"/>
      <c r="Q155" s="63" t="s">
        <v>440</v>
      </c>
      <c r="R155" s="63" t="s">
        <v>702</v>
      </c>
      <c r="S155" s="63" t="s">
        <v>109</v>
      </c>
      <c r="T155" s="43">
        <v>1</v>
      </c>
      <c r="U155" s="43">
        <v>1</v>
      </c>
      <c r="V155" s="43">
        <v>1</v>
      </c>
      <c r="W155" s="43">
        <v>1</v>
      </c>
      <c r="X155" s="43">
        <v>1</v>
      </c>
      <c r="Y155" s="43">
        <v>1</v>
      </c>
      <c r="Z155" s="90"/>
      <c r="AA155" s="90"/>
      <c r="AB155" s="43">
        <v>1</v>
      </c>
      <c r="AC155" s="63"/>
      <c r="AD155" s="63"/>
      <c r="AE155" s="43">
        <f t="shared" si="10"/>
        <v>1</v>
      </c>
      <c r="AF155" s="43">
        <f t="shared" si="9"/>
        <v>1</v>
      </c>
      <c r="AG155" s="115"/>
    </row>
    <row r="156" spans="1:33" s="34" customFormat="1" ht="111" customHeight="1" x14ac:dyDescent="0.25">
      <c r="A156" s="115" t="s">
        <v>30</v>
      </c>
      <c r="B156" s="115" t="s">
        <v>429</v>
      </c>
      <c r="C156" s="115" t="s">
        <v>171</v>
      </c>
      <c r="D156" s="115" t="s">
        <v>441</v>
      </c>
      <c r="E156" s="115" t="s">
        <v>442</v>
      </c>
      <c r="F156" s="115" t="s">
        <v>443</v>
      </c>
      <c r="G156" s="115" t="s">
        <v>444</v>
      </c>
      <c r="H156" s="115" t="s">
        <v>445</v>
      </c>
      <c r="I156" s="115" t="s">
        <v>446</v>
      </c>
      <c r="J156" s="120">
        <v>25239231363</v>
      </c>
      <c r="K156" s="120">
        <v>22735930068</v>
      </c>
      <c r="L156" s="120">
        <v>32366800000</v>
      </c>
      <c r="M156" s="120">
        <v>31671535019.139999</v>
      </c>
      <c r="N156" s="80"/>
      <c r="O156" s="80"/>
      <c r="P156" s="115" t="s">
        <v>447</v>
      </c>
      <c r="Q156" s="63" t="s">
        <v>448</v>
      </c>
      <c r="R156" s="37" t="s">
        <v>449</v>
      </c>
      <c r="S156" s="63" t="s">
        <v>109</v>
      </c>
      <c r="T156" s="29">
        <v>0.997</v>
      </c>
      <c r="U156" s="29">
        <v>0.997</v>
      </c>
      <c r="V156" s="63">
        <v>99.98</v>
      </c>
      <c r="W156" s="29">
        <v>0.997</v>
      </c>
      <c r="X156" s="59">
        <v>0.99919999999999998</v>
      </c>
      <c r="Y156" s="29">
        <v>0.997</v>
      </c>
      <c r="Z156" s="90"/>
      <c r="AA156" s="90"/>
      <c r="AB156" s="29">
        <v>0.997</v>
      </c>
      <c r="AC156" s="63"/>
      <c r="AD156" s="63"/>
      <c r="AE156" s="37">
        <f t="shared" si="10"/>
        <v>0.997</v>
      </c>
      <c r="AF156" s="37">
        <f t="shared" si="9"/>
        <v>0.99919999999999998</v>
      </c>
      <c r="AG156" s="115" t="s">
        <v>450</v>
      </c>
    </row>
    <row r="157" spans="1:33" s="34" customFormat="1" ht="111" customHeight="1" x14ac:dyDescent="0.25">
      <c r="A157" s="115"/>
      <c r="B157" s="115"/>
      <c r="C157" s="115"/>
      <c r="D157" s="115"/>
      <c r="E157" s="115"/>
      <c r="F157" s="115"/>
      <c r="G157" s="115"/>
      <c r="H157" s="115"/>
      <c r="I157" s="115"/>
      <c r="J157" s="120"/>
      <c r="K157" s="120"/>
      <c r="L157" s="120"/>
      <c r="M157" s="120"/>
      <c r="N157" s="80"/>
      <c r="O157" s="80"/>
      <c r="P157" s="115"/>
      <c r="Q157" s="63" t="s">
        <v>451</v>
      </c>
      <c r="R157" s="63" t="s">
        <v>452</v>
      </c>
      <c r="S157" s="63" t="s">
        <v>132</v>
      </c>
      <c r="T157" s="35">
        <v>1</v>
      </c>
      <c r="U157" s="35">
        <v>1</v>
      </c>
      <c r="V157" s="63">
        <v>1</v>
      </c>
      <c r="W157" s="35">
        <v>1</v>
      </c>
      <c r="X157" s="63">
        <v>1</v>
      </c>
      <c r="Y157" s="35">
        <v>1</v>
      </c>
      <c r="Z157" s="90"/>
      <c r="AA157" s="90"/>
      <c r="AB157" s="35">
        <v>1</v>
      </c>
      <c r="AC157" s="63"/>
      <c r="AD157" s="63"/>
      <c r="AE157" s="63">
        <f t="shared" si="10"/>
        <v>1</v>
      </c>
      <c r="AF157" s="39">
        <f t="shared" si="9"/>
        <v>1</v>
      </c>
      <c r="AG157" s="115"/>
    </row>
    <row r="158" spans="1:33" s="34" customFormat="1" ht="212.1" customHeight="1" x14ac:dyDescent="0.25">
      <c r="A158" s="63" t="s">
        <v>30</v>
      </c>
      <c r="B158" s="63" t="s">
        <v>429</v>
      </c>
      <c r="C158" s="63" t="s">
        <v>32</v>
      </c>
      <c r="D158" s="63" t="s">
        <v>441</v>
      </c>
      <c r="E158" s="63" t="s">
        <v>453</v>
      </c>
      <c r="F158" s="63" t="s">
        <v>454</v>
      </c>
      <c r="G158" s="63" t="s">
        <v>455</v>
      </c>
      <c r="H158" s="63" t="s">
        <v>456</v>
      </c>
      <c r="I158" s="63" t="s">
        <v>457</v>
      </c>
      <c r="J158" s="67"/>
      <c r="K158" s="67"/>
      <c r="L158" s="67"/>
      <c r="M158" s="67"/>
      <c r="N158" s="80"/>
      <c r="O158" s="80"/>
      <c r="P158" s="63"/>
      <c r="Q158" s="63" t="s">
        <v>458</v>
      </c>
      <c r="R158" s="63" t="s">
        <v>703</v>
      </c>
      <c r="S158" s="63" t="s">
        <v>41</v>
      </c>
      <c r="T158" s="63">
        <v>1</v>
      </c>
      <c r="U158" s="63">
        <v>1</v>
      </c>
      <c r="V158" s="63">
        <v>1</v>
      </c>
      <c r="W158" s="63">
        <v>1</v>
      </c>
      <c r="X158" s="63">
        <v>1</v>
      </c>
      <c r="Y158" s="63">
        <v>1</v>
      </c>
      <c r="Z158" s="90"/>
      <c r="AA158" s="90"/>
      <c r="AB158" s="63">
        <v>1</v>
      </c>
      <c r="AC158" s="63"/>
      <c r="AD158" s="63"/>
      <c r="AE158" s="63">
        <f t="shared" si="10"/>
        <v>4</v>
      </c>
      <c r="AF158" s="39">
        <f t="shared" si="9"/>
        <v>2</v>
      </c>
      <c r="AG158" s="63" t="s">
        <v>459</v>
      </c>
    </row>
    <row r="159" spans="1:33" s="34" customFormat="1" ht="173.25" x14ac:dyDescent="0.25">
      <c r="A159" s="63" t="s">
        <v>30</v>
      </c>
      <c r="B159" s="63" t="s">
        <v>429</v>
      </c>
      <c r="C159" s="63" t="s">
        <v>32</v>
      </c>
      <c r="D159" s="63" t="s">
        <v>441</v>
      </c>
      <c r="E159" s="63" t="s">
        <v>453</v>
      </c>
      <c r="F159" s="63" t="s">
        <v>460</v>
      </c>
      <c r="G159" s="63" t="s">
        <v>461</v>
      </c>
      <c r="H159" s="63" t="s">
        <v>456</v>
      </c>
      <c r="I159" s="63" t="s">
        <v>457</v>
      </c>
      <c r="J159" s="67"/>
      <c r="K159" s="67"/>
      <c r="L159" s="67"/>
      <c r="M159" s="67"/>
      <c r="N159" s="80"/>
      <c r="O159" s="80"/>
      <c r="P159" s="63"/>
      <c r="Q159" s="63" t="s">
        <v>462</v>
      </c>
      <c r="R159" s="63" t="s">
        <v>704</v>
      </c>
      <c r="S159" s="63" t="s">
        <v>41</v>
      </c>
      <c r="T159" s="63">
        <v>1</v>
      </c>
      <c r="U159" s="63">
        <v>1</v>
      </c>
      <c r="V159" s="63">
        <v>1</v>
      </c>
      <c r="W159" s="63">
        <v>1</v>
      </c>
      <c r="X159" s="63">
        <v>1</v>
      </c>
      <c r="Y159" s="63">
        <v>1</v>
      </c>
      <c r="Z159" s="90"/>
      <c r="AA159" s="90"/>
      <c r="AB159" s="63">
        <v>1</v>
      </c>
      <c r="AC159" s="63"/>
      <c r="AD159" s="63"/>
      <c r="AE159" s="63">
        <f t="shared" si="10"/>
        <v>4</v>
      </c>
      <c r="AF159" s="39">
        <f t="shared" si="9"/>
        <v>2</v>
      </c>
      <c r="AG159" s="63" t="s">
        <v>459</v>
      </c>
    </row>
    <row r="160" spans="1:33" s="34" customFormat="1" ht="92.25" customHeight="1" x14ac:dyDescent="0.25">
      <c r="A160" s="105" t="s">
        <v>30</v>
      </c>
      <c r="B160" s="105" t="s">
        <v>429</v>
      </c>
      <c r="C160" s="105" t="s">
        <v>32</v>
      </c>
      <c r="D160" s="105" t="s">
        <v>441</v>
      </c>
      <c r="E160" s="105" t="s">
        <v>463</v>
      </c>
      <c r="F160" s="105" t="s">
        <v>464</v>
      </c>
      <c r="G160" s="105" t="s">
        <v>465</v>
      </c>
      <c r="H160" s="105" t="s">
        <v>466</v>
      </c>
      <c r="I160" s="105" t="s">
        <v>463</v>
      </c>
      <c r="J160" s="105"/>
      <c r="K160" s="105"/>
      <c r="L160" s="105"/>
      <c r="M160" s="105"/>
      <c r="N160" s="74"/>
      <c r="O160" s="74"/>
      <c r="P160" s="105"/>
      <c r="Q160" s="63" t="s">
        <v>467</v>
      </c>
      <c r="R160" s="63" t="s">
        <v>468</v>
      </c>
      <c r="S160" s="63" t="s">
        <v>77</v>
      </c>
      <c r="T160" s="46">
        <v>0.3</v>
      </c>
      <c r="U160" s="46">
        <v>0.5</v>
      </c>
      <c r="V160" s="43">
        <v>0.5</v>
      </c>
      <c r="W160" s="46">
        <v>0.7</v>
      </c>
      <c r="X160" s="43">
        <v>0.7</v>
      </c>
      <c r="Y160" s="46">
        <v>0.8</v>
      </c>
      <c r="Z160" s="90"/>
      <c r="AA160" s="90"/>
      <c r="AB160" s="46">
        <v>1</v>
      </c>
      <c r="AC160" s="63"/>
      <c r="AD160" s="63"/>
      <c r="AE160" s="43">
        <f t="shared" si="10"/>
        <v>1</v>
      </c>
      <c r="AF160" s="43">
        <f t="shared" si="9"/>
        <v>0.7</v>
      </c>
      <c r="AG160" s="105" t="s">
        <v>469</v>
      </c>
    </row>
    <row r="161" spans="1:33" s="34" customFormat="1" ht="63" x14ac:dyDescent="0.25">
      <c r="A161" s="107"/>
      <c r="B161" s="107"/>
      <c r="C161" s="107"/>
      <c r="D161" s="107"/>
      <c r="E161" s="107"/>
      <c r="F161" s="107"/>
      <c r="G161" s="107"/>
      <c r="H161" s="107"/>
      <c r="I161" s="107"/>
      <c r="J161" s="107"/>
      <c r="K161" s="107"/>
      <c r="L161" s="107"/>
      <c r="M161" s="107"/>
      <c r="N161" s="75"/>
      <c r="O161" s="75"/>
      <c r="P161" s="107"/>
      <c r="Q161" s="63" t="s">
        <v>470</v>
      </c>
      <c r="R161" s="63" t="s">
        <v>471</v>
      </c>
      <c r="S161" s="63" t="s">
        <v>77</v>
      </c>
      <c r="T161" s="46">
        <v>0.1</v>
      </c>
      <c r="U161" s="46">
        <v>0</v>
      </c>
      <c r="V161" s="43">
        <v>0</v>
      </c>
      <c r="W161" s="46">
        <v>0.8</v>
      </c>
      <c r="X161" s="43">
        <v>0.8</v>
      </c>
      <c r="Y161" s="46">
        <v>0.9</v>
      </c>
      <c r="Z161" s="90"/>
      <c r="AA161" s="90"/>
      <c r="AB161" s="46">
        <v>1</v>
      </c>
      <c r="AC161" s="63"/>
      <c r="AD161" s="63"/>
      <c r="AE161" s="43">
        <f t="shared" si="10"/>
        <v>1</v>
      </c>
      <c r="AF161" s="43">
        <f t="shared" si="9"/>
        <v>0.8</v>
      </c>
      <c r="AG161" s="107"/>
    </row>
    <row r="162" spans="1:33" s="34" customFormat="1" ht="57" customHeight="1" x14ac:dyDescent="0.25">
      <c r="A162" s="115" t="s">
        <v>30</v>
      </c>
      <c r="B162" s="115" t="s">
        <v>429</v>
      </c>
      <c r="C162" s="115" t="s">
        <v>32</v>
      </c>
      <c r="D162" s="115" t="s">
        <v>441</v>
      </c>
      <c r="E162" s="115" t="s">
        <v>453</v>
      </c>
      <c r="F162" s="115" t="s">
        <v>472</v>
      </c>
      <c r="G162" s="115" t="s">
        <v>473</v>
      </c>
      <c r="H162" s="115" t="s">
        <v>474</v>
      </c>
      <c r="I162" s="115" t="s">
        <v>475</v>
      </c>
      <c r="J162" s="115"/>
      <c r="K162" s="115"/>
      <c r="L162" s="115"/>
      <c r="M162" s="115"/>
      <c r="N162" s="76"/>
      <c r="O162" s="76"/>
      <c r="P162" s="115"/>
      <c r="Q162" s="63" t="s">
        <v>476</v>
      </c>
      <c r="R162" s="63" t="s">
        <v>658</v>
      </c>
      <c r="S162" s="63" t="s">
        <v>132</v>
      </c>
      <c r="T162" s="36">
        <v>1</v>
      </c>
      <c r="U162" s="36">
        <v>1</v>
      </c>
      <c r="V162" s="46">
        <v>1</v>
      </c>
      <c r="W162" s="36">
        <v>1</v>
      </c>
      <c r="X162" s="36">
        <v>1</v>
      </c>
      <c r="Y162" s="36">
        <v>1</v>
      </c>
      <c r="Z162" s="90"/>
      <c r="AA162" s="90"/>
      <c r="AB162" s="36">
        <v>1</v>
      </c>
      <c r="AC162" s="63"/>
      <c r="AD162" s="63"/>
      <c r="AE162" s="43">
        <f t="shared" si="10"/>
        <v>1</v>
      </c>
      <c r="AF162" s="43">
        <f t="shared" si="9"/>
        <v>1</v>
      </c>
      <c r="AG162" s="115" t="s">
        <v>477</v>
      </c>
    </row>
    <row r="163" spans="1:33" s="34" customFormat="1" ht="69.75" customHeight="1" x14ac:dyDescent="0.25">
      <c r="A163" s="115"/>
      <c r="B163" s="115"/>
      <c r="C163" s="115"/>
      <c r="D163" s="115"/>
      <c r="E163" s="115"/>
      <c r="F163" s="115"/>
      <c r="G163" s="115"/>
      <c r="H163" s="115"/>
      <c r="I163" s="115"/>
      <c r="J163" s="115"/>
      <c r="K163" s="115"/>
      <c r="L163" s="115"/>
      <c r="M163" s="115"/>
      <c r="N163" s="76"/>
      <c r="O163" s="76"/>
      <c r="P163" s="115"/>
      <c r="Q163" s="63" t="s">
        <v>478</v>
      </c>
      <c r="R163" s="63" t="s">
        <v>479</v>
      </c>
      <c r="S163" s="63" t="s">
        <v>41</v>
      </c>
      <c r="T163" s="45">
        <v>0</v>
      </c>
      <c r="U163" s="45">
        <v>2</v>
      </c>
      <c r="V163" s="63">
        <v>2</v>
      </c>
      <c r="W163" s="63">
        <v>2</v>
      </c>
      <c r="X163" s="45">
        <v>2</v>
      </c>
      <c r="Y163" s="45">
        <v>0</v>
      </c>
      <c r="Z163" s="90"/>
      <c r="AA163" s="90"/>
      <c r="AB163" s="45">
        <v>0</v>
      </c>
      <c r="AC163" s="63"/>
      <c r="AD163" s="63"/>
      <c r="AE163" s="63">
        <v>4</v>
      </c>
      <c r="AF163" s="39">
        <f t="shared" si="9"/>
        <v>4</v>
      </c>
      <c r="AG163" s="115"/>
    </row>
    <row r="164" spans="1:33" s="34" customFormat="1" ht="81" customHeight="1" x14ac:dyDescent="0.25">
      <c r="A164" s="115"/>
      <c r="B164" s="115"/>
      <c r="C164" s="115"/>
      <c r="D164" s="115"/>
      <c r="E164" s="115"/>
      <c r="F164" s="115"/>
      <c r="G164" s="115"/>
      <c r="H164" s="115"/>
      <c r="I164" s="115"/>
      <c r="J164" s="115"/>
      <c r="K164" s="115"/>
      <c r="L164" s="115"/>
      <c r="M164" s="115"/>
      <c r="N164" s="76"/>
      <c r="O164" s="76"/>
      <c r="P164" s="115"/>
      <c r="Q164" s="63" t="s">
        <v>480</v>
      </c>
      <c r="R164" s="63" t="s">
        <v>481</v>
      </c>
      <c r="S164" s="63" t="s">
        <v>109</v>
      </c>
      <c r="T164" s="45">
        <v>0</v>
      </c>
      <c r="U164" s="45">
        <v>15</v>
      </c>
      <c r="V164" s="45">
        <v>15</v>
      </c>
      <c r="W164" s="45">
        <v>15</v>
      </c>
      <c r="X164" s="45">
        <v>15</v>
      </c>
      <c r="Y164" s="45">
        <v>15</v>
      </c>
      <c r="Z164" s="90"/>
      <c r="AA164" s="90"/>
      <c r="AB164" s="45">
        <v>0</v>
      </c>
      <c r="AC164" s="63"/>
      <c r="AD164" s="63"/>
      <c r="AE164" s="63">
        <f>+_xlfn.IFS(S164="Acumulado",U164+W164+Y164+AB164,S164="Capacidad",Y164,S164="Flujo",Y164,S164="Reducción",Y164,S164="Stock",Y164)</f>
        <v>15</v>
      </c>
      <c r="AF164" s="39">
        <f t="shared" si="9"/>
        <v>15</v>
      </c>
      <c r="AG164" s="115"/>
    </row>
    <row r="165" spans="1:33" s="34" customFormat="1" ht="55.5" customHeight="1" x14ac:dyDescent="0.25">
      <c r="A165" s="115"/>
      <c r="B165" s="115"/>
      <c r="C165" s="115"/>
      <c r="D165" s="115"/>
      <c r="E165" s="115"/>
      <c r="F165" s="115"/>
      <c r="G165" s="115"/>
      <c r="H165" s="115"/>
      <c r="I165" s="115"/>
      <c r="J165" s="115"/>
      <c r="K165" s="115"/>
      <c r="L165" s="115"/>
      <c r="M165" s="115"/>
      <c r="N165" s="76"/>
      <c r="O165" s="76"/>
      <c r="P165" s="115"/>
      <c r="Q165" s="63" t="s">
        <v>482</v>
      </c>
      <c r="R165" s="63" t="s">
        <v>483</v>
      </c>
      <c r="S165" s="63" t="s">
        <v>41</v>
      </c>
      <c r="T165" s="45">
        <v>11</v>
      </c>
      <c r="U165" s="45">
        <v>4</v>
      </c>
      <c r="V165" s="63">
        <v>4</v>
      </c>
      <c r="W165" s="45">
        <v>4</v>
      </c>
      <c r="X165" s="45">
        <v>4</v>
      </c>
      <c r="Y165" s="45">
        <v>4</v>
      </c>
      <c r="Z165" s="90"/>
      <c r="AA165" s="90"/>
      <c r="AB165" s="45">
        <v>4</v>
      </c>
      <c r="AC165" s="63"/>
      <c r="AD165" s="63"/>
      <c r="AE165" s="63">
        <f t="shared" ref="AE165:AE170" si="11">+_xlfn.IFS(S165="Acumulado",U165+W165+Y165+AB165,S165="Capacidad",AB165,S165="Flujo",AB165,S165="Reducción",AB165,S165="Stock",AB165)</f>
        <v>16</v>
      </c>
      <c r="AF165" s="39">
        <f t="shared" si="9"/>
        <v>8</v>
      </c>
      <c r="AG165" s="115"/>
    </row>
    <row r="166" spans="1:33" s="34" customFormat="1" ht="192.6" customHeight="1" x14ac:dyDescent="0.25">
      <c r="A166" s="63" t="s">
        <v>30</v>
      </c>
      <c r="B166" s="63" t="s">
        <v>429</v>
      </c>
      <c r="C166" s="63" t="s">
        <v>32</v>
      </c>
      <c r="D166" s="63" t="s">
        <v>441</v>
      </c>
      <c r="E166" s="63" t="s">
        <v>453</v>
      </c>
      <c r="F166" s="63" t="s">
        <v>484</v>
      </c>
      <c r="G166" s="63" t="s">
        <v>485</v>
      </c>
      <c r="H166" s="63" t="s">
        <v>486</v>
      </c>
      <c r="I166" s="63" t="s">
        <v>487</v>
      </c>
      <c r="J166" s="67"/>
      <c r="K166" s="67"/>
      <c r="L166" s="67"/>
      <c r="M166" s="67"/>
      <c r="N166" s="80"/>
      <c r="O166" s="80"/>
      <c r="P166" s="63"/>
      <c r="Q166" s="63" t="s">
        <v>705</v>
      </c>
      <c r="R166" s="73" t="s">
        <v>706</v>
      </c>
      <c r="S166" s="63" t="s">
        <v>109</v>
      </c>
      <c r="T166" s="43">
        <v>1</v>
      </c>
      <c r="U166" s="46">
        <v>1</v>
      </c>
      <c r="V166" s="46">
        <v>1</v>
      </c>
      <c r="W166" s="46">
        <v>1</v>
      </c>
      <c r="X166" s="46">
        <v>1</v>
      </c>
      <c r="Y166" s="46">
        <v>1</v>
      </c>
      <c r="Z166" s="90"/>
      <c r="AA166" s="90"/>
      <c r="AB166" s="46">
        <v>1</v>
      </c>
      <c r="AC166" s="63"/>
      <c r="AD166" s="63"/>
      <c r="AE166" s="43">
        <f t="shared" si="11"/>
        <v>1</v>
      </c>
      <c r="AF166" s="43">
        <f t="shared" si="9"/>
        <v>1</v>
      </c>
      <c r="AG166" s="63" t="s">
        <v>488</v>
      </c>
    </row>
    <row r="167" spans="1:33" s="34" customFormat="1" ht="74.099999999999994" customHeight="1" x14ac:dyDescent="0.25">
      <c r="A167" s="105" t="s">
        <v>30</v>
      </c>
      <c r="B167" s="105" t="s">
        <v>429</v>
      </c>
      <c r="C167" s="105" t="s">
        <v>32</v>
      </c>
      <c r="D167" s="105" t="s">
        <v>441</v>
      </c>
      <c r="E167" s="105" t="s">
        <v>489</v>
      </c>
      <c r="F167" s="105" t="s">
        <v>490</v>
      </c>
      <c r="G167" s="105" t="s">
        <v>491</v>
      </c>
      <c r="H167" s="105" t="s">
        <v>492</v>
      </c>
      <c r="I167" s="105" t="s">
        <v>493</v>
      </c>
      <c r="J167" s="105"/>
      <c r="K167" s="105"/>
      <c r="L167" s="105"/>
      <c r="M167" s="105"/>
      <c r="N167" s="74"/>
      <c r="O167" s="74"/>
      <c r="P167" s="105"/>
      <c r="Q167" s="63" t="s">
        <v>494</v>
      </c>
      <c r="R167" s="63" t="s">
        <v>495</v>
      </c>
      <c r="S167" s="63" t="s">
        <v>132</v>
      </c>
      <c r="T167" s="46">
        <v>1</v>
      </c>
      <c r="U167" s="46">
        <v>1</v>
      </c>
      <c r="V167" s="43">
        <v>1</v>
      </c>
      <c r="W167" s="46">
        <v>1</v>
      </c>
      <c r="X167" s="43">
        <v>1</v>
      </c>
      <c r="Y167" s="46">
        <v>1</v>
      </c>
      <c r="Z167" s="90"/>
      <c r="AA167" s="90"/>
      <c r="AB167" s="46">
        <v>1</v>
      </c>
      <c r="AC167" s="63"/>
      <c r="AD167" s="63"/>
      <c r="AE167" s="43">
        <f t="shared" si="11"/>
        <v>1</v>
      </c>
      <c r="AF167" s="43">
        <f t="shared" si="9"/>
        <v>1</v>
      </c>
      <c r="AG167" s="105" t="s">
        <v>469</v>
      </c>
    </row>
    <row r="168" spans="1:33" s="34" customFormat="1" ht="74.099999999999994" customHeight="1" x14ac:dyDescent="0.25">
      <c r="A168" s="107"/>
      <c r="B168" s="107"/>
      <c r="C168" s="107"/>
      <c r="D168" s="107"/>
      <c r="E168" s="107"/>
      <c r="F168" s="107"/>
      <c r="G168" s="107"/>
      <c r="H168" s="107"/>
      <c r="I168" s="107"/>
      <c r="J168" s="107"/>
      <c r="K168" s="107"/>
      <c r="L168" s="107"/>
      <c r="M168" s="107"/>
      <c r="N168" s="75"/>
      <c r="O168" s="75"/>
      <c r="P168" s="107"/>
      <c r="Q168" s="63" t="s">
        <v>496</v>
      </c>
      <c r="R168" s="63" t="s">
        <v>497</v>
      </c>
      <c r="S168" s="63" t="s">
        <v>132</v>
      </c>
      <c r="T168" s="46">
        <v>0</v>
      </c>
      <c r="U168" s="46">
        <v>0</v>
      </c>
      <c r="V168" s="43">
        <v>0</v>
      </c>
      <c r="W168" s="46">
        <v>1</v>
      </c>
      <c r="X168" s="43">
        <v>1</v>
      </c>
      <c r="Y168" s="46">
        <v>1</v>
      </c>
      <c r="Z168" s="90"/>
      <c r="AA168" s="90"/>
      <c r="AB168" s="46">
        <v>1</v>
      </c>
      <c r="AC168" s="63"/>
      <c r="AD168" s="63"/>
      <c r="AE168" s="43">
        <f t="shared" si="11"/>
        <v>1</v>
      </c>
      <c r="AF168" s="43">
        <f t="shared" si="9"/>
        <v>1</v>
      </c>
      <c r="AG168" s="107"/>
    </row>
    <row r="169" spans="1:33" s="34" customFormat="1" ht="41.1" customHeight="1" x14ac:dyDescent="0.25">
      <c r="A169" s="115" t="s">
        <v>30</v>
      </c>
      <c r="B169" s="115" t="s">
        <v>429</v>
      </c>
      <c r="C169" s="115" t="s">
        <v>32</v>
      </c>
      <c r="D169" s="115" t="s">
        <v>498</v>
      </c>
      <c r="E169" s="115" t="s">
        <v>499</v>
      </c>
      <c r="F169" s="115" t="s">
        <v>500</v>
      </c>
      <c r="G169" s="115" t="s">
        <v>501</v>
      </c>
      <c r="H169" s="115" t="s">
        <v>502</v>
      </c>
      <c r="I169" s="115" t="s">
        <v>503</v>
      </c>
      <c r="J169" s="115"/>
      <c r="K169" s="115"/>
      <c r="L169" s="115"/>
      <c r="M169" s="115"/>
      <c r="N169" s="76"/>
      <c r="O169" s="76"/>
      <c r="P169" s="115"/>
      <c r="Q169" s="63" t="s">
        <v>504</v>
      </c>
      <c r="R169" s="63" t="s">
        <v>505</v>
      </c>
      <c r="S169" s="63" t="s">
        <v>41</v>
      </c>
      <c r="T169" s="63">
        <v>1</v>
      </c>
      <c r="U169" s="63">
        <v>4</v>
      </c>
      <c r="V169" s="63">
        <v>4</v>
      </c>
      <c r="W169" s="63">
        <v>4</v>
      </c>
      <c r="X169" s="63">
        <v>4</v>
      </c>
      <c r="Y169" s="63">
        <v>4</v>
      </c>
      <c r="Z169" s="90"/>
      <c r="AA169" s="90"/>
      <c r="AB169" s="63">
        <v>4</v>
      </c>
      <c r="AC169" s="63"/>
      <c r="AD169" s="63"/>
      <c r="AE169" s="63">
        <f t="shared" si="11"/>
        <v>16</v>
      </c>
      <c r="AF169" s="39">
        <f t="shared" si="9"/>
        <v>8</v>
      </c>
      <c r="AG169" s="115" t="s">
        <v>506</v>
      </c>
    </row>
    <row r="170" spans="1:33" s="34" customFormat="1" ht="71.45" customHeight="1" x14ac:dyDescent="0.25">
      <c r="A170" s="115"/>
      <c r="B170" s="115"/>
      <c r="C170" s="115"/>
      <c r="D170" s="115"/>
      <c r="E170" s="115"/>
      <c r="F170" s="115"/>
      <c r="G170" s="115"/>
      <c r="H170" s="115"/>
      <c r="I170" s="115"/>
      <c r="J170" s="115"/>
      <c r="K170" s="115"/>
      <c r="L170" s="115"/>
      <c r="M170" s="115"/>
      <c r="N170" s="76"/>
      <c r="O170" s="76"/>
      <c r="P170" s="115"/>
      <c r="Q170" s="63" t="s">
        <v>507</v>
      </c>
      <c r="R170" s="63" t="s">
        <v>508</v>
      </c>
      <c r="S170" s="63" t="s">
        <v>41</v>
      </c>
      <c r="T170" s="63">
        <v>1</v>
      </c>
      <c r="U170" s="63">
        <v>4</v>
      </c>
      <c r="V170" s="63">
        <v>4</v>
      </c>
      <c r="W170" s="63">
        <v>4</v>
      </c>
      <c r="X170" s="63">
        <v>4</v>
      </c>
      <c r="Y170" s="63">
        <v>4</v>
      </c>
      <c r="Z170" s="90"/>
      <c r="AA170" s="90"/>
      <c r="AB170" s="63">
        <v>4</v>
      </c>
      <c r="AC170" s="63"/>
      <c r="AD170" s="63"/>
      <c r="AE170" s="63">
        <f t="shared" si="11"/>
        <v>16</v>
      </c>
      <c r="AF170" s="39">
        <f t="shared" si="9"/>
        <v>8</v>
      </c>
      <c r="AG170" s="115"/>
    </row>
    <row r="171" spans="1:33" s="34" customFormat="1" ht="87" customHeight="1" x14ac:dyDescent="0.25">
      <c r="A171" s="105" t="s">
        <v>30</v>
      </c>
      <c r="B171" s="105" t="s">
        <v>429</v>
      </c>
      <c r="C171" s="105" t="s">
        <v>32</v>
      </c>
      <c r="D171" s="105" t="s">
        <v>498</v>
      </c>
      <c r="E171" s="105" t="s">
        <v>509</v>
      </c>
      <c r="F171" s="105" t="s">
        <v>510</v>
      </c>
      <c r="G171" s="105" t="s">
        <v>511</v>
      </c>
      <c r="H171" s="105" t="s">
        <v>88</v>
      </c>
      <c r="I171" s="105" t="s">
        <v>512</v>
      </c>
      <c r="J171" s="102">
        <v>1380000000</v>
      </c>
      <c r="K171" s="102">
        <v>1380000000</v>
      </c>
      <c r="L171" s="102">
        <v>3280000000</v>
      </c>
      <c r="M171" s="102">
        <v>3230000000</v>
      </c>
      <c r="N171" s="77"/>
      <c r="O171" s="77"/>
      <c r="P171" s="105" t="s">
        <v>245</v>
      </c>
      <c r="Q171" s="63" t="s">
        <v>513</v>
      </c>
      <c r="R171" s="63" t="s">
        <v>514</v>
      </c>
      <c r="S171" s="63" t="s">
        <v>132</v>
      </c>
      <c r="T171" s="63">
        <v>1</v>
      </c>
      <c r="U171" s="63">
        <v>1</v>
      </c>
      <c r="V171" s="63">
        <v>1</v>
      </c>
      <c r="W171" s="63">
        <v>0</v>
      </c>
      <c r="X171" s="63"/>
      <c r="Y171" s="63">
        <v>0</v>
      </c>
      <c r="Z171" s="90"/>
      <c r="AA171" s="90"/>
      <c r="AB171" s="63">
        <v>0</v>
      </c>
      <c r="AC171" s="63"/>
      <c r="AD171" s="63"/>
      <c r="AE171" s="63">
        <v>1</v>
      </c>
      <c r="AF171" s="39">
        <f>+_xlfn.IFS(S171="Acumulado",V171+X171+Z171+AC171,S171="Capacidad",X171,S171="Flujo",X171,S171="Reducción",V171,S171="Stock",V171)</f>
        <v>1</v>
      </c>
      <c r="AG171" s="105" t="s">
        <v>221</v>
      </c>
    </row>
    <row r="172" spans="1:33" s="34" customFormat="1" ht="87" customHeight="1" x14ac:dyDescent="0.25">
      <c r="A172" s="106"/>
      <c r="B172" s="106"/>
      <c r="C172" s="106"/>
      <c r="D172" s="106"/>
      <c r="E172" s="106"/>
      <c r="F172" s="106"/>
      <c r="G172" s="106"/>
      <c r="H172" s="106"/>
      <c r="I172" s="106"/>
      <c r="J172" s="103"/>
      <c r="K172" s="103"/>
      <c r="L172" s="103"/>
      <c r="M172" s="103"/>
      <c r="N172" s="78"/>
      <c r="O172" s="78"/>
      <c r="P172" s="106"/>
      <c r="Q172" s="63" t="s">
        <v>515</v>
      </c>
      <c r="R172" s="63" t="s">
        <v>707</v>
      </c>
      <c r="S172" s="63" t="s">
        <v>41</v>
      </c>
      <c r="T172" s="63">
        <v>0</v>
      </c>
      <c r="U172" s="63">
        <v>0</v>
      </c>
      <c r="V172" s="63">
        <v>0</v>
      </c>
      <c r="W172" s="63">
        <v>1</v>
      </c>
      <c r="X172" s="63">
        <v>1</v>
      </c>
      <c r="Y172" s="63">
        <v>1</v>
      </c>
      <c r="Z172" s="90"/>
      <c r="AA172" s="90"/>
      <c r="AB172" s="63">
        <v>1</v>
      </c>
      <c r="AC172" s="63"/>
      <c r="AD172" s="63"/>
      <c r="AE172" s="63">
        <f t="shared" ref="AE172:AE178" si="12">+_xlfn.IFS(S172="Acumulado",U172+W172+Y172+AB172,S172="Capacidad",AB172,S172="Flujo",AB172,S172="Reducción",AB172,S172="Stock",AB172)</f>
        <v>3</v>
      </c>
      <c r="AF172" s="39">
        <f t="shared" ref="AF172:AF178" si="13">+_xlfn.IFS(S172="Acumulado",V172+X172+Z172+AC172,S172="Capacidad",X172,S172="Flujo",X172,S172="Reducción",V172,S172="Stock",X172)</f>
        <v>1</v>
      </c>
      <c r="AG172" s="106"/>
    </row>
    <row r="173" spans="1:33" s="34" customFormat="1" ht="87" customHeight="1" x14ac:dyDescent="0.25">
      <c r="A173" s="106"/>
      <c r="B173" s="106"/>
      <c r="C173" s="106"/>
      <c r="D173" s="106"/>
      <c r="E173" s="106"/>
      <c r="F173" s="106"/>
      <c r="G173" s="106"/>
      <c r="H173" s="106"/>
      <c r="I173" s="106"/>
      <c r="J173" s="103"/>
      <c r="K173" s="103"/>
      <c r="L173" s="103"/>
      <c r="M173" s="103"/>
      <c r="N173" s="78"/>
      <c r="O173" s="78"/>
      <c r="P173" s="106"/>
      <c r="Q173" s="63" t="s">
        <v>516</v>
      </c>
      <c r="R173" s="63" t="s">
        <v>708</v>
      </c>
      <c r="S173" s="63" t="s">
        <v>41</v>
      </c>
      <c r="T173" s="63">
        <v>0</v>
      </c>
      <c r="U173" s="63">
        <v>0</v>
      </c>
      <c r="V173" s="63">
        <v>0</v>
      </c>
      <c r="W173" s="63">
        <v>1</v>
      </c>
      <c r="X173" s="63">
        <v>1</v>
      </c>
      <c r="Y173" s="63">
        <v>1</v>
      </c>
      <c r="Z173" s="90"/>
      <c r="AA173" s="90"/>
      <c r="AB173" s="63">
        <v>1</v>
      </c>
      <c r="AC173" s="63"/>
      <c r="AD173" s="63"/>
      <c r="AE173" s="63">
        <f t="shared" si="12"/>
        <v>3</v>
      </c>
      <c r="AF173" s="39">
        <f t="shared" si="13"/>
        <v>1</v>
      </c>
      <c r="AG173" s="106"/>
    </row>
    <row r="174" spans="1:33" s="34" customFormat="1" ht="87" customHeight="1" x14ac:dyDescent="0.25">
      <c r="A174" s="106"/>
      <c r="B174" s="106"/>
      <c r="C174" s="106"/>
      <c r="D174" s="106"/>
      <c r="E174" s="106"/>
      <c r="F174" s="106"/>
      <c r="G174" s="106"/>
      <c r="H174" s="106"/>
      <c r="I174" s="106"/>
      <c r="J174" s="103"/>
      <c r="K174" s="103"/>
      <c r="L174" s="103"/>
      <c r="M174" s="103"/>
      <c r="N174" s="78"/>
      <c r="O174" s="78"/>
      <c r="P174" s="106"/>
      <c r="Q174" s="63" t="s">
        <v>517</v>
      </c>
      <c r="R174" s="63" t="s">
        <v>709</v>
      </c>
      <c r="S174" s="63" t="s">
        <v>41</v>
      </c>
      <c r="T174" s="63">
        <v>0</v>
      </c>
      <c r="U174" s="63">
        <v>0</v>
      </c>
      <c r="V174" s="63">
        <v>0</v>
      </c>
      <c r="W174" s="63">
        <v>0</v>
      </c>
      <c r="X174" s="63">
        <v>0</v>
      </c>
      <c r="Y174" s="63">
        <v>1</v>
      </c>
      <c r="Z174" s="90"/>
      <c r="AA174" s="90"/>
      <c r="AB174" s="63">
        <v>0</v>
      </c>
      <c r="AC174" s="63"/>
      <c r="AD174" s="63"/>
      <c r="AE174" s="63">
        <f t="shared" si="12"/>
        <v>1</v>
      </c>
      <c r="AF174" s="39">
        <f t="shared" si="13"/>
        <v>0</v>
      </c>
      <c r="AG174" s="106"/>
    </row>
    <row r="175" spans="1:33" s="34" customFormat="1" ht="87" customHeight="1" x14ac:dyDescent="0.25">
      <c r="A175" s="107"/>
      <c r="B175" s="107"/>
      <c r="C175" s="107"/>
      <c r="D175" s="107"/>
      <c r="E175" s="107"/>
      <c r="F175" s="107"/>
      <c r="G175" s="107"/>
      <c r="H175" s="107"/>
      <c r="I175" s="107"/>
      <c r="J175" s="104"/>
      <c r="K175" s="104"/>
      <c r="L175" s="104"/>
      <c r="M175" s="104"/>
      <c r="N175" s="79"/>
      <c r="O175" s="79"/>
      <c r="P175" s="107"/>
      <c r="Q175" s="63" t="s">
        <v>659</v>
      </c>
      <c r="R175" s="63" t="s">
        <v>710</v>
      </c>
      <c r="S175" s="63" t="s">
        <v>109</v>
      </c>
      <c r="T175" s="63">
        <v>0</v>
      </c>
      <c r="U175" s="63">
        <v>0</v>
      </c>
      <c r="V175" s="63">
        <v>0</v>
      </c>
      <c r="W175" s="63">
        <v>2</v>
      </c>
      <c r="X175" s="46">
        <v>1</v>
      </c>
      <c r="Y175" s="46">
        <v>1</v>
      </c>
      <c r="Z175" s="90"/>
      <c r="AA175" s="90"/>
      <c r="AB175" s="46">
        <v>1</v>
      </c>
      <c r="AC175" s="63"/>
      <c r="AD175" s="63"/>
      <c r="AE175" s="43">
        <f t="shared" si="12"/>
        <v>1</v>
      </c>
      <c r="AF175" s="43">
        <f t="shared" si="13"/>
        <v>1</v>
      </c>
      <c r="AG175" s="107"/>
    </row>
    <row r="176" spans="1:33" s="34" customFormat="1" ht="91.5" customHeight="1" x14ac:dyDescent="0.25">
      <c r="A176" s="63" t="s">
        <v>30</v>
      </c>
      <c r="B176" s="63" t="s">
        <v>429</v>
      </c>
      <c r="C176" s="63" t="s">
        <v>32</v>
      </c>
      <c r="D176" s="63" t="s">
        <v>498</v>
      </c>
      <c r="E176" s="63" t="s">
        <v>518</v>
      </c>
      <c r="F176" s="63" t="s">
        <v>519</v>
      </c>
      <c r="G176" s="63" t="s">
        <v>520</v>
      </c>
      <c r="H176" s="63" t="s">
        <v>521</v>
      </c>
      <c r="I176" s="63" t="s">
        <v>522</v>
      </c>
      <c r="J176" s="67"/>
      <c r="K176" s="67"/>
      <c r="L176" s="67">
        <v>11500000000</v>
      </c>
      <c r="M176" s="67">
        <v>10515179216</v>
      </c>
      <c r="N176" s="80"/>
      <c r="O176" s="80"/>
      <c r="P176" s="63" t="s">
        <v>523</v>
      </c>
      <c r="Q176" s="63" t="s">
        <v>524</v>
      </c>
      <c r="R176" s="63" t="s">
        <v>525</v>
      </c>
      <c r="S176" s="63" t="s">
        <v>41</v>
      </c>
      <c r="T176" s="63">
        <v>1</v>
      </c>
      <c r="U176" s="63">
        <v>1</v>
      </c>
      <c r="V176" s="63">
        <v>1</v>
      </c>
      <c r="W176" s="63">
        <v>1</v>
      </c>
      <c r="X176" s="45">
        <v>1</v>
      </c>
      <c r="Y176" s="63">
        <v>1</v>
      </c>
      <c r="Z176" s="90"/>
      <c r="AA176" s="90"/>
      <c r="AB176" s="63">
        <v>1</v>
      </c>
      <c r="AC176" s="63"/>
      <c r="AD176" s="63"/>
      <c r="AE176" s="63">
        <f t="shared" si="12"/>
        <v>4</v>
      </c>
      <c r="AF176" s="39">
        <f t="shared" si="13"/>
        <v>2</v>
      </c>
      <c r="AG176" s="63" t="s">
        <v>526</v>
      </c>
    </row>
    <row r="177" spans="1:33" s="34" customFormat="1" ht="47.25" x14ac:dyDescent="0.25">
      <c r="A177" s="115" t="s">
        <v>30</v>
      </c>
      <c r="B177" s="115" t="s">
        <v>429</v>
      </c>
      <c r="C177" s="115" t="s">
        <v>527</v>
      </c>
      <c r="D177" s="115" t="s">
        <v>498</v>
      </c>
      <c r="E177" s="115" t="s">
        <v>528</v>
      </c>
      <c r="F177" s="115" t="s">
        <v>529</v>
      </c>
      <c r="G177" s="115" t="s">
        <v>530</v>
      </c>
      <c r="H177" s="115" t="s">
        <v>531</v>
      </c>
      <c r="I177" s="115" t="s">
        <v>532</v>
      </c>
      <c r="J177" s="115"/>
      <c r="K177" s="115"/>
      <c r="L177" s="115"/>
      <c r="M177" s="115"/>
      <c r="N177" s="76"/>
      <c r="O177" s="76"/>
      <c r="P177" s="115"/>
      <c r="Q177" s="63" t="s">
        <v>533</v>
      </c>
      <c r="R177" s="63" t="s">
        <v>534</v>
      </c>
      <c r="S177" s="63" t="s">
        <v>41</v>
      </c>
      <c r="T177" s="46">
        <v>0</v>
      </c>
      <c r="U177" s="46">
        <v>0.2</v>
      </c>
      <c r="V177" s="46">
        <v>0.2</v>
      </c>
      <c r="W177" s="46">
        <v>0.4</v>
      </c>
      <c r="X177" s="46">
        <v>0.4</v>
      </c>
      <c r="Y177" s="46">
        <v>0.4</v>
      </c>
      <c r="Z177" s="90"/>
      <c r="AA177" s="90"/>
      <c r="AB177" s="46">
        <v>0</v>
      </c>
      <c r="AC177" s="63"/>
      <c r="AD177" s="63"/>
      <c r="AE177" s="43">
        <f t="shared" si="12"/>
        <v>1</v>
      </c>
      <c r="AF177" s="43">
        <f t="shared" si="13"/>
        <v>0.60000000000000009</v>
      </c>
      <c r="AG177" s="115" t="s">
        <v>535</v>
      </c>
    </row>
    <row r="178" spans="1:33" s="34" customFormat="1" ht="87" customHeight="1" x14ac:dyDescent="0.25">
      <c r="A178" s="115"/>
      <c r="B178" s="115"/>
      <c r="C178" s="115"/>
      <c r="D178" s="115"/>
      <c r="E178" s="115"/>
      <c r="F178" s="115"/>
      <c r="G178" s="115"/>
      <c r="H178" s="115"/>
      <c r="I178" s="115"/>
      <c r="J178" s="115"/>
      <c r="K178" s="115"/>
      <c r="L178" s="115"/>
      <c r="M178" s="115"/>
      <c r="N178" s="76"/>
      <c r="O178" s="76"/>
      <c r="P178" s="115"/>
      <c r="Q178" s="63" t="s">
        <v>536</v>
      </c>
      <c r="R178" s="63" t="s">
        <v>537</v>
      </c>
      <c r="S178" s="63" t="s">
        <v>77</v>
      </c>
      <c r="T178" s="46">
        <v>0</v>
      </c>
      <c r="U178" s="46">
        <v>0.7</v>
      </c>
      <c r="V178" s="46">
        <v>0.7</v>
      </c>
      <c r="W178" s="46">
        <v>0.8</v>
      </c>
      <c r="X178" s="46">
        <v>0.8</v>
      </c>
      <c r="Y178" s="46">
        <v>0.9</v>
      </c>
      <c r="Z178" s="90"/>
      <c r="AA178" s="90"/>
      <c r="AB178" s="46">
        <v>1</v>
      </c>
      <c r="AC178" s="63"/>
      <c r="AD178" s="63"/>
      <c r="AE178" s="43">
        <f t="shared" si="12"/>
        <v>1</v>
      </c>
      <c r="AF178" s="43">
        <f t="shared" si="13"/>
        <v>0.8</v>
      </c>
      <c r="AG178" s="115"/>
    </row>
    <row r="179" spans="1:33" s="34" customFormat="1" ht="63" x14ac:dyDescent="0.25">
      <c r="A179" s="63" t="s">
        <v>30</v>
      </c>
      <c r="B179" s="63" t="s">
        <v>429</v>
      </c>
      <c r="C179" s="63" t="s">
        <v>32</v>
      </c>
      <c r="D179" s="63" t="s">
        <v>498</v>
      </c>
      <c r="E179" s="63" t="s">
        <v>538</v>
      </c>
      <c r="F179" s="63" t="s">
        <v>539</v>
      </c>
      <c r="G179" s="63" t="s">
        <v>540</v>
      </c>
      <c r="H179" s="63" t="s">
        <v>541</v>
      </c>
      <c r="I179" s="63" t="s">
        <v>493</v>
      </c>
      <c r="J179" s="67">
        <v>3288000000</v>
      </c>
      <c r="K179" s="67">
        <v>3277548326</v>
      </c>
      <c r="L179" s="67"/>
      <c r="M179" s="67"/>
      <c r="N179" s="80"/>
      <c r="O179" s="80"/>
      <c r="P179" s="63"/>
      <c r="Q179" s="63" t="s">
        <v>542</v>
      </c>
      <c r="R179" s="63" t="s">
        <v>543</v>
      </c>
      <c r="S179" s="63" t="s">
        <v>109</v>
      </c>
      <c r="T179" s="46">
        <v>0</v>
      </c>
      <c r="U179" s="46">
        <v>1</v>
      </c>
      <c r="V179" s="43">
        <v>1</v>
      </c>
      <c r="W179" s="46">
        <v>0</v>
      </c>
      <c r="X179" s="43">
        <v>0</v>
      </c>
      <c r="Y179" s="46">
        <v>0</v>
      </c>
      <c r="Z179" s="90"/>
      <c r="AA179" s="90"/>
      <c r="AB179" s="46">
        <v>0</v>
      </c>
      <c r="AC179" s="63"/>
      <c r="AD179" s="63"/>
      <c r="AE179" s="43">
        <f>+_xlfn.IFS(S179="Acumulado",U179+W179+Y179+AB179,S179="Capacidad",U179,S179="Flujo",U179,S179="Reducción",U179,S179="Stock",U179)</f>
        <v>1</v>
      </c>
      <c r="AF179" s="43">
        <f>+_xlfn.IFS(S179="Acumulado",V179+X179+Z179+AC179,S179="Capacidad",X179,S179="Flujo",V179,S179="Reducción",V179,S179="Stock",X179)</f>
        <v>1</v>
      </c>
      <c r="AG179" s="63" t="s">
        <v>544</v>
      </c>
    </row>
    <row r="180" spans="1:33" s="34" customFormat="1" ht="87" customHeight="1" x14ac:dyDescent="0.25">
      <c r="A180" s="63" t="s">
        <v>30</v>
      </c>
      <c r="B180" s="63" t="s">
        <v>429</v>
      </c>
      <c r="C180" s="63" t="s">
        <v>545</v>
      </c>
      <c r="D180" s="63" t="s">
        <v>498</v>
      </c>
      <c r="E180" s="63" t="s">
        <v>509</v>
      </c>
      <c r="F180" s="63" t="s">
        <v>546</v>
      </c>
      <c r="G180" s="63" t="s">
        <v>547</v>
      </c>
      <c r="H180" s="63" t="s">
        <v>88</v>
      </c>
      <c r="I180" s="63" t="s">
        <v>512</v>
      </c>
      <c r="J180" s="67"/>
      <c r="K180" s="67"/>
      <c r="L180" s="67"/>
      <c r="M180" s="67"/>
      <c r="N180" s="80"/>
      <c r="O180" s="80"/>
      <c r="P180" s="63"/>
      <c r="Q180" s="63" t="s">
        <v>711</v>
      </c>
      <c r="R180" s="63" t="s">
        <v>712</v>
      </c>
      <c r="S180" s="63" t="s">
        <v>132</v>
      </c>
      <c r="T180" s="46">
        <v>1</v>
      </c>
      <c r="U180" s="46">
        <v>1</v>
      </c>
      <c r="V180" s="43">
        <v>1</v>
      </c>
      <c r="W180" s="46">
        <v>1</v>
      </c>
      <c r="X180" s="43">
        <v>1</v>
      </c>
      <c r="Y180" s="46">
        <v>1</v>
      </c>
      <c r="Z180" s="90"/>
      <c r="AA180" s="90"/>
      <c r="AB180" s="46">
        <v>1</v>
      </c>
      <c r="AC180" s="63"/>
      <c r="AD180" s="63"/>
      <c r="AE180" s="43">
        <f t="shared" ref="AE180:AE193" si="14">+_xlfn.IFS(S180="Acumulado",U180+W180+Y180+AB180,S180="Capacidad",AB180,S180="Flujo",AB180,S180="Reducción",AB180,S180="Stock",AB180)</f>
        <v>1</v>
      </c>
      <c r="AF180" s="43">
        <f t="shared" ref="AF180:AF193" si="15">+_xlfn.IFS(S180="Acumulado",V180+X180+Z180+AC180,S180="Capacidad",X180,S180="Flujo",X180,S180="Reducción",V180,S180="Stock",X180)</f>
        <v>1</v>
      </c>
      <c r="AG180" s="63" t="s">
        <v>544</v>
      </c>
    </row>
    <row r="181" spans="1:33" ht="98.25" customHeight="1" x14ac:dyDescent="0.25">
      <c r="A181" s="63" t="s">
        <v>30</v>
      </c>
      <c r="B181" s="63" t="s">
        <v>429</v>
      </c>
      <c r="C181" s="63" t="s">
        <v>548</v>
      </c>
      <c r="D181" s="63" t="s">
        <v>498</v>
      </c>
      <c r="E181" s="63" t="s">
        <v>538</v>
      </c>
      <c r="F181" s="63" t="s">
        <v>549</v>
      </c>
      <c r="G181" s="63" t="s">
        <v>550</v>
      </c>
      <c r="H181" s="63" t="s">
        <v>521</v>
      </c>
      <c r="I181" s="63" t="s">
        <v>512</v>
      </c>
      <c r="J181" s="67">
        <v>2225630837</v>
      </c>
      <c r="K181" s="67">
        <v>1461009860</v>
      </c>
      <c r="L181" s="67">
        <v>2979000000</v>
      </c>
      <c r="M181" s="67">
        <v>2960675043</v>
      </c>
      <c r="N181" s="80"/>
      <c r="O181" s="80"/>
      <c r="P181" s="63" t="s">
        <v>551</v>
      </c>
      <c r="Q181" s="69" t="s">
        <v>660</v>
      </c>
      <c r="R181" s="63" t="s">
        <v>713</v>
      </c>
      <c r="S181" s="63" t="s">
        <v>41</v>
      </c>
      <c r="T181" s="63">
        <v>1</v>
      </c>
      <c r="U181" s="63">
        <v>1</v>
      </c>
      <c r="V181" s="63">
        <v>1</v>
      </c>
      <c r="W181" s="63">
        <v>1</v>
      </c>
      <c r="X181" s="63">
        <v>1</v>
      </c>
      <c r="Y181" s="63">
        <v>1</v>
      </c>
      <c r="Z181" s="90"/>
      <c r="AA181" s="90"/>
      <c r="AB181" s="63">
        <v>1</v>
      </c>
      <c r="AC181" s="63"/>
      <c r="AD181" s="63"/>
      <c r="AE181" s="63">
        <f t="shared" si="14"/>
        <v>4</v>
      </c>
      <c r="AF181" s="39">
        <f t="shared" si="15"/>
        <v>2</v>
      </c>
      <c r="AG181" s="63" t="s">
        <v>544</v>
      </c>
    </row>
    <row r="182" spans="1:33" ht="209.25" customHeight="1" x14ac:dyDescent="0.25">
      <c r="A182" s="63" t="s">
        <v>30</v>
      </c>
      <c r="B182" s="63" t="s">
        <v>429</v>
      </c>
      <c r="C182" s="63" t="s">
        <v>552</v>
      </c>
      <c r="D182" s="63" t="s">
        <v>498</v>
      </c>
      <c r="E182" s="63" t="s">
        <v>518</v>
      </c>
      <c r="F182" s="63" t="s">
        <v>553</v>
      </c>
      <c r="G182" s="63" t="s">
        <v>554</v>
      </c>
      <c r="H182" s="63" t="s">
        <v>521</v>
      </c>
      <c r="I182" s="63" t="s">
        <v>512</v>
      </c>
      <c r="J182" s="67"/>
      <c r="K182" s="67"/>
      <c r="L182" s="67"/>
      <c r="M182" s="67"/>
      <c r="N182" s="80"/>
      <c r="O182" s="80"/>
      <c r="P182" s="63"/>
      <c r="Q182" s="63" t="s">
        <v>555</v>
      </c>
      <c r="R182" s="63" t="s">
        <v>556</v>
      </c>
      <c r="S182" s="63" t="s">
        <v>41</v>
      </c>
      <c r="T182" s="63">
        <v>1</v>
      </c>
      <c r="U182" s="63">
        <v>1</v>
      </c>
      <c r="V182" s="63">
        <v>1</v>
      </c>
      <c r="W182" s="63">
        <v>1</v>
      </c>
      <c r="X182" s="63">
        <v>1</v>
      </c>
      <c r="Y182" s="63">
        <v>1</v>
      </c>
      <c r="Z182" s="90"/>
      <c r="AA182" s="90"/>
      <c r="AB182" s="63">
        <v>1</v>
      </c>
      <c r="AC182" s="63"/>
      <c r="AD182" s="63"/>
      <c r="AE182" s="63">
        <f t="shared" si="14"/>
        <v>4</v>
      </c>
      <c r="AF182" s="39">
        <f t="shared" si="15"/>
        <v>2</v>
      </c>
      <c r="AG182" s="63" t="s">
        <v>557</v>
      </c>
    </row>
    <row r="183" spans="1:33" ht="78.75" x14ac:dyDescent="0.25">
      <c r="A183" s="63" t="s">
        <v>30</v>
      </c>
      <c r="B183" s="63" t="s">
        <v>429</v>
      </c>
      <c r="C183" s="63" t="s">
        <v>32</v>
      </c>
      <c r="D183" s="63" t="s">
        <v>558</v>
      </c>
      <c r="E183" s="63" t="s">
        <v>559</v>
      </c>
      <c r="F183" s="63" t="s">
        <v>560</v>
      </c>
      <c r="G183" s="63" t="s">
        <v>714</v>
      </c>
      <c r="H183" s="63" t="s">
        <v>541</v>
      </c>
      <c r="I183" s="63" t="s">
        <v>561</v>
      </c>
      <c r="J183" s="67"/>
      <c r="K183" s="67"/>
      <c r="L183" s="67"/>
      <c r="M183" s="67"/>
      <c r="N183" s="80"/>
      <c r="O183" s="80"/>
      <c r="P183" s="63"/>
      <c r="Q183" s="63" t="s">
        <v>562</v>
      </c>
      <c r="R183" s="63" t="s">
        <v>715</v>
      </c>
      <c r="S183" s="63" t="s">
        <v>109</v>
      </c>
      <c r="T183" s="46">
        <v>1</v>
      </c>
      <c r="U183" s="46">
        <v>1</v>
      </c>
      <c r="V183" s="46">
        <v>1</v>
      </c>
      <c r="W183" s="46">
        <v>1</v>
      </c>
      <c r="X183" s="43">
        <v>1</v>
      </c>
      <c r="Y183" s="46">
        <v>1</v>
      </c>
      <c r="Z183" s="90"/>
      <c r="AA183" s="90"/>
      <c r="AB183" s="46">
        <v>1</v>
      </c>
      <c r="AC183" s="63"/>
      <c r="AD183" s="63"/>
      <c r="AE183" s="43">
        <f t="shared" si="14"/>
        <v>1</v>
      </c>
      <c r="AF183" s="43">
        <f t="shared" si="15"/>
        <v>1</v>
      </c>
      <c r="AG183" s="63" t="s">
        <v>563</v>
      </c>
    </row>
    <row r="184" spans="1:33" ht="138.94999999999999" customHeight="1" x14ac:dyDescent="0.25">
      <c r="A184" s="115" t="s">
        <v>30</v>
      </c>
      <c r="B184" s="115" t="s">
        <v>429</v>
      </c>
      <c r="C184" s="115" t="s">
        <v>32</v>
      </c>
      <c r="D184" s="115" t="s">
        <v>564</v>
      </c>
      <c r="E184" s="115" t="s">
        <v>489</v>
      </c>
      <c r="F184" s="115" t="s">
        <v>565</v>
      </c>
      <c r="G184" s="115" t="s">
        <v>566</v>
      </c>
      <c r="H184" s="115" t="s">
        <v>567</v>
      </c>
      <c r="I184" s="115" t="s">
        <v>568</v>
      </c>
      <c r="J184" s="120">
        <v>22330000000</v>
      </c>
      <c r="K184" s="120">
        <v>17394289712</v>
      </c>
      <c r="L184" s="120">
        <v>23638018643</v>
      </c>
      <c r="M184" s="120">
        <v>22658754789.32</v>
      </c>
      <c r="N184" s="80"/>
      <c r="O184" s="80"/>
      <c r="P184" s="115" t="s">
        <v>569</v>
      </c>
      <c r="Q184" s="63" t="s">
        <v>570</v>
      </c>
      <c r="R184" s="63" t="s">
        <v>571</v>
      </c>
      <c r="S184" s="63" t="s">
        <v>132</v>
      </c>
      <c r="T184" s="46">
        <v>1</v>
      </c>
      <c r="U184" s="46">
        <v>1</v>
      </c>
      <c r="V184" s="47">
        <v>1</v>
      </c>
      <c r="W184" s="46">
        <v>1</v>
      </c>
      <c r="X184" s="46">
        <v>1</v>
      </c>
      <c r="Y184" s="46">
        <v>1</v>
      </c>
      <c r="Z184" s="90"/>
      <c r="AA184" s="90"/>
      <c r="AB184" s="46">
        <v>1</v>
      </c>
      <c r="AC184" s="63"/>
      <c r="AD184" s="63"/>
      <c r="AE184" s="43">
        <f t="shared" si="14"/>
        <v>1</v>
      </c>
      <c r="AF184" s="43">
        <f t="shared" si="15"/>
        <v>1</v>
      </c>
      <c r="AG184" s="115" t="s">
        <v>557</v>
      </c>
    </row>
    <row r="185" spans="1:33" ht="138.94999999999999" customHeight="1" x14ac:dyDescent="0.25">
      <c r="A185" s="115"/>
      <c r="B185" s="115"/>
      <c r="C185" s="115"/>
      <c r="D185" s="115"/>
      <c r="E185" s="115"/>
      <c r="F185" s="115"/>
      <c r="G185" s="115"/>
      <c r="H185" s="115"/>
      <c r="I185" s="115"/>
      <c r="J185" s="120"/>
      <c r="K185" s="120"/>
      <c r="L185" s="120"/>
      <c r="M185" s="120"/>
      <c r="N185" s="80"/>
      <c r="O185" s="80"/>
      <c r="P185" s="115"/>
      <c r="Q185" s="63" t="s">
        <v>572</v>
      </c>
      <c r="R185" s="63" t="s">
        <v>573</v>
      </c>
      <c r="S185" s="63" t="s">
        <v>41</v>
      </c>
      <c r="T185" s="63">
        <v>12</v>
      </c>
      <c r="U185" s="63">
        <v>12</v>
      </c>
      <c r="V185" s="63">
        <v>12</v>
      </c>
      <c r="W185" s="63">
        <v>12</v>
      </c>
      <c r="X185" s="63">
        <v>14</v>
      </c>
      <c r="Y185" s="63">
        <v>12</v>
      </c>
      <c r="Z185" s="90"/>
      <c r="AA185" s="90"/>
      <c r="AB185" s="63">
        <v>12</v>
      </c>
      <c r="AC185" s="63"/>
      <c r="AD185" s="63"/>
      <c r="AE185" s="63">
        <f t="shared" si="14"/>
        <v>48</v>
      </c>
      <c r="AF185" s="39">
        <f t="shared" si="15"/>
        <v>26</v>
      </c>
      <c r="AG185" s="115"/>
    </row>
    <row r="186" spans="1:33" ht="47.25" customHeight="1" x14ac:dyDescent="0.25">
      <c r="A186" s="115" t="s">
        <v>30</v>
      </c>
      <c r="B186" s="115" t="s">
        <v>429</v>
      </c>
      <c r="C186" s="115" t="s">
        <v>32</v>
      </c>
      <c r="D186" s="115" t="s">
        <v>564</v>
      </c>
      <c r="E186" s="115" t="s">
        <v>518</v>
      </c>
      <c r="F186" s="115" t="s">
        <v>574</v>
      </c>
      <c r="G186" s="115" t="s">
        <v>575</v>
      </c>
      <c r="H186" s="115" t="s">
        <v>521</v>
      </c>
      <c r="I186" s="115" t="s">
        <v>576</v>
      </c>
      <c r="J186" s="102">
        <v>1915332970</v>
      </c>
      <c r="K186" s="102">
        <v>1791599256</v>
      </c>
      <c r="L186" s="102">
        <v>11309000000</v>
      </c>
      <c r="M186" s="102">
        <v>11155287641</v>
      </c>
      <c r="N186" s="77"/>
      <c r="O186" s="77"/>
      <c r="P186" s="115" t="s">
        <v>577</v>
      </c>
      <c r="Q186" s="105" t="s">
        <v>578</v>
      </c>
      <c r="R186" s="63" t="s">
        <v>579</v>
      </c>
      <c r="S186" s="63" t="s">
        <v>41</v>
      </c>
      <c r="T186" s="63">
        <v>54</v>
      </c>
      <c r="U186" s="63">
        <v>57</v>
      </c>
      <c r="V186" s="63">
        <v>57</v>
      </c>
      <c r="W186" s="63">
        <v>61</v>
      </c>
      <c r="X186" s="63">
        <v>61</v>
      </c>
      <c r="Y186" s="63">
        <v>70</v>
      </c>
      <c r="Z186" s="90"/>
      <c r="AA186" s="90"/>
      <c r="AB186" s="63">
        <v>78</v>
      </c>
      <c r="AC186" s="63"/>
      <c r="AD186" s="63"/>
      <c r="AE186" s="60">
        <f t="shared" si="14"/>
        <v>266</v>
      </c>
      <c r="AF186" s="39">
        <f t="shared" si="15"/>
        <v>118</v>
      </c>
      <c r="AG186" s="115" t="s">
        <v>557</v>
      </c>
    </row>
    <row r="187" spans="1:33" ht="31.5" x14ac:dyDescent="0.25">
      <c r="A187" s="115"/>
      <c r="B187" s="115"/>
      <c r="C187" s="115"/>
      <c r="D187" s="115"/>
      <c r="E187" s="115"/>
      <c r="F187" s="115"/>
      <c r="G187" s="115"/>
      <c r="H187" s="115"/>
      <c r="I187" s="115"/>
      <c r="J187" s="103"/>
      <c r="K187" s="103"/>
      <c r="L187" s="103"/>
      <c r="M187" s="103"/>
      <c r="N187" s="78"/>
      <c r="O187" s="78"/>
      <c r="P187" s="115"/>
      <c r="Q187" s="106"/>
      <c r="R187" s="63" t="s">
        <v>580</v>
      </c>
      <c r="S187" s="63" t="s">
        <v>41</v>
      </c>
      <c r="T187" s="63">
        <v>0</v>
      </c>
      <c r="U187" s="63">
        <v>0</v>
      </c>
      <c r="V187" s="63">
        <v>0</v>
      </c>
      <c r="W187" s="63">
        <v>7</v>
      </c>
      <c r="X187" s="63">
        <v>6</v>
      </c>
      <c r="Y187" s="63">
        <v>7</v>
      </c>
      <c r="Z187" s="90"/>
      <c r="AA187" s="90"/>
      <c r="AB187" s="63">
        <v>7</v>
      </c>
      <c r="AC187" s="63"/>
      <c r="AD187" s="63"/>
      <c r="AE187" s="60">
        <f t="shared" si="14"/>
        <v>21</v>
      </c>
      <c r="AF187" s="39">
        <f t="shared" si="15"/>
        <v>6</v>
      </c>
      <c r="AG187" s="115"/>
    </row>
    <row r="188" spans="1:33" ht="47.25" x14ac:dyDescent="0.25">
      <c r="A188" s="115"/>
      <c r="B188" s="115"/>
      <c r="C188" s="115"/>
      <c r="D188" s="115"/>
      <c r="E188" s="115"/>
      <c r="F188" s="115"/>
      <c r="G188" s="115"/>
      <c r="H188" s="115"/>
      <c r="I188" s="115"/>
      <c r="J188" s="103"/>
      <c r="K188" s="103"/>
      <c r="L188" s="103"/>
      <c r="M188" s="103"/>
      <c r="N188" s="78"/>
      <c r="O188" s="78"/>
      <c r="P188" s="115"/>
      <c r="Q188" s="106"/>
      <c r="R188" s="63" t="s">
        <v>581</v>
      </c>
      <c r="S188" s="63" t="s">
        <v>41</v>
      </c>
      <c r="T188" s="63">
        <v>0</v>
      </c>
      <c r="U188" s="63">
        <v>0</v>
      </c>
      <c r="V188" s="63">
        <v>0</v>
      </c>
      <c r="W188" s="63">
        <v>1</v>
      </c>
      <c r="X188" s="63">
        <v>0</v>
      </c>
      <c r="Y188" s="63">
        <v>0</v>
      </c>
      <c r="Z188" s="90"/>
      <c r="AA188" s="90"/>
      <c r="AB188" s="63">
        <v>0</v>
      </c>
      <c r="AC188" s="63"/>
      <c r="AD188" s="63"/>
      <c r="AE188" s="60">
        <f t="shared" si="14"/>
        <v>1</v>
      </c>
      <c r="AF188" s="39">
        <f>+_xlfn.IFS(S188="Acumulado",V188+X188+Z188+AC188,S188="Capacidad",X188,S188="Flujo",X188,S188="Reducción",V188,S188="Stock",X188)</f>
        <v>0</v>
      </c>
      <c r="AG188" s="115"/>
    </row>
    <row r="189" spans="1:33" ht="47.25" x14ac:dyDescent="0.25">
      <c r="A189" s="115"/>
      <c r="B189" s="115"/>
      <c r="C189" s="115"/>
      <c r="D189" s="115"/>
      <c r="E189" s="115"/>
      <c r="F189" s="115"/>
      <c r="G189" s="115"/>
      <c r="H189" s="115"/>
      <c r="I189" s="115"/>
      <c r="J189" s="103"/>
      <c r="K189" s="103"/>
      <c r="L189" s="103"/>
      <c r="M189" s="103"/>
      <c r="N189" s="78"/>
      <c r="O189" s="78"/>
      <c r="P189" s="115"/>
      <c r="Q189" s="106"/>
      <c r="R189" s="63" t="s">
        <v>716</v>
      </c>
      <c r="S189" s="63" t="s">
        <v>41</v>
      </c>
      <c r="T189" s="63">
        <v>0</v>
      </c>
      <c r="U189" s="63">
        <v>6</v>
      </c>
      <c r="V189" s="63">
        <v>6</v>
      </c>
      <c r="W189" s="63">
        <v>6</v>
      </c>
      <c r="X189" s="63">
        <v>6</v>
      </c>
      <c r="Y189" s="63">
        <v>6</v>
      </c>
      <c r="Z189" s="90"/>
      <c r="AA189" s="90"/>
      <c r="AB189" s="63">
        <v>6</v>
      </c>
      <c r="AC189" s="63"/>
      <c r="AD189" s="63"/>
      <c r="AE189" s="60">
        <f t="shared" si="14"/>
        <v>24</v>
      </c>
      <c r="AF189" s="39">
        <f>+_xlfn.IFS(S189="Acumulado",V189+X189+Z189+AC189,S189="Capacidad",X189,S189="Flujo",X189,S189="Reducción",V189,S189="Stock",X189)</f>
        <v>12</v>
      </c>
      <c r="AG189" s="115"/>
    </row>
    <row r="190" spans="1:33" ht="31.5" x14ac:dyDescent="0.25">
      <c r="A190" s="115"/>
      <c r="B190" s="115"/>
      <c r="C190" s="115"/>
      <c r="D190" s="115"/>
      <c r="E190" s="115"/>
      <c r="F190" s="115"/>
      <c r="G190" s="115"/>
      <c r="H190" s="115"/>
      <c r="I190" s="115"/>
      <c r="J190" s="103"/>
      <c r="K190" s="103"/>
      <c r="L190" s="103"/>
      <c r="M190" s="103"/>
      <c r="N190" s="78"/>
      <c r="O190" s="78"/>
      <c r="P190" s="115"/>
      <c r="Q190" s="106"/>
      <c r="R190" s="63" t="s">
        <v>717</v>
      </c>
      <c r="S190" s="63" t="s">
        <v>41</v>
      </c>
      <c r="T190" s="63">
        <v>0</v>
      </c>
      <c r="U190" s="63">
        <v>1</v>
      </c>
      <c r="V190" s="63">
        <v>0</v>
      </c>
      <c r="W190" s="63">
        <v>2</v>
      </c>
      <c r="X190" s="63">
        <v>2</v>
      </c>
      <c r="Y190" s="63">
        <v>2</v>
      </c>
      <c r="Z190" s="90"/>
      <c r="AA190" s="90"/>
      <c r="AB190" s="63">
        <v>2</v>
      </c>
      <c r="AC190" s="63"/>
      <c r="AD190" s="63"/>
      <c r="AE190" s="60">
        <f t="shared" si="14"/>
        <v>7</v>
      </c>
      <c r="AF190" s="39">
        <f>+_xlfn.IFS(S190="Acumulado",V190+X190+Z190+AC190,S190="Capacidad",X190,S190="Flujo",X190,S190="Reducción",V190,S190="Stock",X190)</f>
        <v>2</v>
      </c>
      <c r="AG190" s="115"/>
    </row>
    <row r="191" spans="1:33" ht="31.5" x14ac:dyDescent="0.25">
      <c r="A191" s="115"/>
      <c r="B191" s="115"/>
      <c r="C191" s="115"/>
      <c r="D191" s="115"/>
      <c r="E191" s="115"/>
      <c r="F191" s="115"/>
      <c r="G191" s="115"/>
      <c r="H191" s="115"/>
      <c r="I191" s="115"/>
      <c r="J191" s="103"/>
      <c r="K191" s="103"/>
      <c r="L191" s="103"/>
      <c r="M191" s="103"/>
      <c r="N191" s="78"/>
      <c r="O191" s="78"/>
      <c r="P191" s="115"/>
      <c r="Q191" s="107"/>
      <c r="R191" s="63" t="s">
        <v>718</v>
      </c>
      <c r="S191" s="60" t="s">
        <v>41</v>
      </c>
      <c r="T191" s="60">
        <v>0</v>
      </c>
      <c r="U191" s="63">
        <v>0</v>
      </c>
      <c r="V191" s="63">
        <v>0</v>
      </c>
      <c r="W191" s="63">
        <v>1</v>
      </c>
      <c r="X191" s="63">
        <v>1</v>
      </c>
      <c r="Y191" s="63">
        <v>1</v>
      </c>
      <c r="Z191" s="90"/>
      <c r="AA191" s="90"/>
      <c r="AB191" s="63">
        <v>1</v>
      </c>
      <c r="AC191" s="63"/>
      <c r="AD191" s="63"/>
      <c r="AE191" s="60">
        <f t="shared" si="14"/>
        <v>3</v>
      </c>
      <c r="AF191" s="39">
        <f t="shared" si="15"/>
        <v>1</v>
      </c>
      <c r="AG191" s="115"/>
    </row>
    <row r="192" spans="1:33" x14ac:dyDescent="0.25">
      <c r="A192" s="115"/>
      <c r="B192" s="115"/>
      <c r="C192" s="115"/>
      <c r="D192" s="115"/>
      <c r="E192" s="115"/>
      <c r="F192" s="115"/>
      <c r="G192" s="115"/>
      <c r="H192" s="115"/>
      <c r="I192" s="115"/>
      <c r="J192" s="103"/>
      <c r="K192" s="103"/>
      <c r="L192" s="103"/>
      <c r="M192" s="103"/>
      <c r="N192" s="78"/>
      <c r="O192" s="78"/>
      <c r="P192" s="115"/>
      <c r="Q192" s="122" t="s">
        <v>582</v>
      </c>
      <c r="R192" s="63" t="s">
        <v>719</v>
      </c>
      <c r="S192" s="60" t="s">
        <v>41</v>
      </c>
      <c r="T192" s="63">
        <v>0</v>
      </c>
      <c r="U192" s="63">
        <v>0</v>
      </c>
      <c r="V192" s="63">
        <v>0</v>
      </c>
      <c r="W192" s="63">
        <v>0</v>
      </c>
      <c r="X192" s="63">
        <v>0</v>
      </c>
      <c r="Y192" s="63">
        <v>1</v>
      </c>
      <c r="Z192" s="90"/>
      <c r="AA192" s="90"/>
      <c r="AB192" s="63">
        <v>0</v>
      </c>
      <c r="AC192" s="63"/>
      <c r="AD192" s="63"/>
      <c r="AE192" s="60">
        <f t="shared" si="14"/>
        <v>1</v>
      </c>
      <c r="AF192" s="39">
        <f>+_xlfn.IFS(S192="Acumulado",V192+X192+Z192+AC192,S192="Capacidad",X192,S192="Flujo",X192,S192="Reducción",V192,S192="Stock",X192)</f>
        <v>0</v>
      </c>
      <c r="AG192" s="115"/>
    </row>
    <row r="193" spans="1:33" ht="26.25" customHeight="1" x14ac:dyDescent="0.25">
      <c r="A193" s="115"/>
      <c r="B193" s="115"/>
      <c r="C193" s="115"/>
      <c r="D193" s="115"/>
      <c r="E193" s="115"/>
      <c r="F193" s="115"/>
      <c r="G193" s="115"/>
      <c r="H193" s="115"/>
      <c r="I193" s="115"/>
      <c r="J193" s="104"/>
      <c r="K193" s="104"/>
      <c r="L193" s="104"/>
      <c r="M193" s="104"/>
      <c r="N193" s="79"/>
      <c r="O193" s="79"/>
      <c r="P193" s="115"/>
      <c r="Q193" s="123"/>
      <c r="R193" s="63" t="s">
        <v>189</v>
      </c>
      <c r="S193" s="63" t="s">
        <v>41</v>
      </c>
      <c r="T193" s="63">
        <v>0</v>
      </c>
      <c r="U193" s="63">
        <v>0</v>
      </c>
      <c r="V193" s="63">
        <v>0</v>
      </c>
      <c r="W193" s="63">
        <v>1</v>
      </c>
      <c r="X193" s="63">
        <v>1</v>
      </c>
      <c r="Y193" s="63">
        <v>1</v>
      </c>
      <c r="Z193" s="90"/>
      <c r="AA193" s="90"/>
      <c r="AB193" s="63">
        <v>1</v>
      </c>
      <c r="AC193" s="63"/>
      <c r="AD193" s="63"/>
      <c r="AE193" s="60">
        <f t="shared" si="14"/>
        <v>3</v>
      </c>
      <c r="AF193" s="39">
        <f t="shared" si="15"/>
        <v>1</v>
      </c>
      <c r="AG193" s="115"/>
    </row>
  </sheetData>
  <autoFilter ref="A7:AG193" xr:uid="{00000000-0009-0000-0000-000000000000}"/>
  <mergeCells count="502">
    <mergeCell ref="AG186:AG193"/>
    <mergeCell ref="Q192:Q193"/>
    <mergeCell ref="H186:H193"/>
    <mergeCell ref="I186:I193"/>
    <mergeCell ref="J186:J193"/>
    <mergeCell ref="K186:K193"/>
    <mergeCell ref="L186:L193"/>
    <mergeCell ref="M186:M193"/>
    <mergeCell ref="M184:M185"/>
    <mergeCell ref="P184:P185"/>
    <mergeCell ref="AG184:AG185"/>
    <mergeCell ref="I184:I185"/>
    <mergeCell ref="J184:J185"/>
    <mergeCell ref="K184:K185"/>
    <mergeCell ref="L184:L185"/>
    <mergeCell ref="P186:P193"/>
    <mergeCell ref="Q186:Q191"/>
    <mergeCell ref="G186:G193"/>
    <mergeCell ref="G184:G185"/>
    <mergeCell ref="H184:H185"/>
    <mergeCell ref="A184:A185"/>
    <mergeCell ref="B184:B185"/>
    <mergeCell ref="C184:C185"/>
    <mergeCell ref="D184:D185"/>
    <mergeCell ref="E184:E185"/>
    <mergeCell ref="F184:F185"/>
    <mergeCell ref="C171:C175"/>
    <mergeCell ref="D171:D175"/>
    <mergeCell ref="E171:E175"/>
    <mergeCell ref="F171:F175"/>
    <mergeCell ref="A186:A193"/>
    <mergeCell ref="B186:B193"/>
    <mergeCell ref="C186:C193"/>
    <mergeCell ref="D186:D193"/>
    <mergeCell ref="E186:E193"/>
    <mergeCell ref="F186:F193"/>
    <mergeCell ref="J177:J178"/>
    <mergeCell ref="K177:K178"/>
    <mergeCell ref="L177:L178"/>
    <mergeCell ref="M177:M178"/>
    <mergeCell ref="P177:P178"/>
    <mergeCell ref="AG177:AG178"/>
    <mergeCell ref="AG171:AG175"/>
    <mergeCell ref="A177:A178"/>
    <mergeCell ref="B177:B178"/>
    <mergeCell ref="C177:C178"/>
    <mergeCell ref="D177:D178"/>
    <mergeCell ref="E177:E178"/>
    <mergeCell ref="F177:F178"/>
    <mergeCell ref="G177:G178"/>
    <mergeCell ref="H177:H178"/>
    <mergeCell ref="I177:I178"/>
    <mergeCell ref="I171:I175"/>
    <mergeCell ref="J171:J175"/>
    <mergeCell ref="K171:K175"/>
    <mergeCell ref="L171:L175"/>
    <mergeCell ref="M171:M175"/>
    <mergeCell ref="P171:P175"/>
    <mergeCell ref="A171:A175"/>
    <mergeCell ref="B171:B175"/>
    <mergeCell ref="A167:A168"/>
    <mergeCell ref="B167:B168"/>
    <mergeCell ref="C167:C168"/>
    <mergeCell ref="D167:D168"/>
    <mergeCell ref="E167:E168"/>
    <mergeCell ref="I169:I170"/>
    <mergeCell ref="J169:J170"/>
    <mergeCell ref="K169:K170"/>
    <mergeCell ref="L169:L170"/>
    <mergeCell ref="L160:L161"/>
    <mergeCell ref="M160:M161"/>
    <mergeCell ref="P160:P161"/>
    <mergeCell ref="A160:A161"/>
    <mergeCell ref="B160:B161"/>
    <mergeCell ref="C160:C161"/>
    <mergeCell ref="G171:G175"/>
    <mergeCell ref="H171:H175"/>
    <mergeCell ref="H169:H170"/>
    <mergeCell ref="M167:M168"/>
    <mergeCell ref="P167:P168"/>
    <mergeCell ref="A169:A170"/>
    <mergeCell ref="B169:B170"/>
    <mergeCell ref="C169:C170"/>
    <mergeCell ref="D169:D170"/>
    <mergeCell ref="E169:E170"/>
    <mergeCell ref="F169:F170"/>
    <mergeCell ref="G169:G170"/>
    <mergeCell ref="G167:G168"/>
    <mergeCell ref="H167:H168"/>
    <mergeCell ref="I167:I168"/>
    <mergeCell ref="J167:J168"/>
    <mergeCell ref="K167:K168"/>
    <mergeCell ref="L167:L168"/>
    <mergeCell ref="A162:A165"/>
    <mergeCell ref="B162:B165"/>
    <mergeCell ref="C162:C165"/>
    <mergeCell ref="D162:D165"/>
    <mergeCell ref="E162:E165"/>
    <mergeCell ref="F162:F165"/>
    <mergeCell ref="G162:G165"/>
    <mergeCell ref="H162:H165"/>
    <mergeCell ref="I162:I165"/>
    <mergeCell ref="J162:J165"/>
    <mergeCell ref="K162:K165"/>
    <mergeCell ref="L162:L165"/>
    <mergeCell ref="M162:M165"/>
    <mergeCell ref="F167:F168"/>
    <mergeCell ref="P169:P170"/>
    <mergeCell ref="AG169:AG170"/>
    <mergeCell ref="P162:P165"/>
    <mergeCell ref="AG162:AG165"/>
    <mergeCell ref="AG167:AG168"/>
    <mergeCell ref="M169:M170"/>
    <mergeCell ref="D160:D161"/>
    <mergeCell ref="E160:E161"/>
    <mergeCell ref="F160:F161"/>
    <mergeCell ref="G160:G161"/>
    <mergeCell ref="H160:H161"/>
    <mergeCell ref="H156:H157"/>
    <mergeCell ref="M153:M155"/>
    <mergeCell ref="P153:P155"/>
    <mergeCell ref="AG153:AG155"/>
    <mergeCell ref="I153:I155"/>
    <mergeCell ref="J153:J155"/>
    <mergeCell ref="K153:K155"/>
    <mergeCell ref="L153:L155"/>
    <mergeCell ref="P156:P157"/>
    <mergeCell ref="AG156:AG157"/>
    <mergeCell ref="I156:I157"/>
    <mergeCell ref="J156:J157"/>
    <mergeCell ref="K156:K157"/>
    <mergeCell ref="L156:L157"/>
    <mergeCell ref="M156:M157"/>
    <mergeCell ref="AG160:AG161"/>
    <mergeCell ref="I160:I161"/>
    <mergeCell ref="J160:J161"/>
    <mergeCell ref="K160:K161"/>
    <mergeCell ref="G156:G157"/>
    <mergeCell ref="G153:G155"/>
    <mergeCell ref="H153:H155"/>
    <mergeCell ref="A153:A155"/>
    <mergeCell ref="B153:B155"/>
    <mergeCell ref="C153:C155"/>
    <mergeCell ref="D153:D155"/>
    <mergeCell ref="E153:E155"/>
    <mergeCell ref="F153:F155"/>
    <mergeCell ref="C143:C146"/>
    <mergeCell ref="D143:D146"/>
    <mergeCell ref="E143:E146"/>
    <mergeCell ref="F143:F146"/>
    <mergeCell ref="A156:A157"/>
    <mergeCell ref="B156:B157"/>
    <mergeCell ref="C156:C157"/>
    <mergeCell ref="D156:D157"/>
    <mergeCell ref="E156:E157"/>
    <mergeCell ref="F156:F157"/>
    <mergeCell ref="J147:J152"/>
    <mergeCell ref="K147:K152"/>
    <mergeCell ref="L147:L152"/>
    <mergeCell ref="M147:M152"/>
    <mergeCell ref="P147:P152"/>
    <mergeCell ref="AG147:AG152"/>
    <mergeCell ref="AG143:AG146"/>
    <mergeCell ref="A147:A152"/>
    <mergeCell ref="B147:B152"/>
    <mergeCell ref="C147:C152"/>
    <mergeCell ref="D147:D152"/>
    <mergeCell ref="E147:E152"/>
    <mergeCell ref="F147:F152"/>
    <mergeCell ref="G147:G152"/>
    <mergeCell ref="H147:H152"/>
    <mergeCell ref="I147:I152"/>
    <mergeCell ref="I143:I146"/>
    <mergeCell ref="J143:J146"/>
    <mergeCell ref="K143:K146"/>
    <mergeCell ref="L143:L146"/>
    <mergeCell ref="M143:M146"/>
    <mergeCell ref="P143:P146"/>
    <mergeCell ref="A143:A146"/>
    <mergeCell ref="B143:B146"/>
    <mergeCell ref="G143:G146"/>
    <mergeCell ref="H143:H146"/>
    <mergeCell ref="H140:H142"/>
    <mergeCell ref="M133:M139"/>
    <mergeCell ref="P133:P139"/>
    <mergeCell ref="AG133:AG139"/>
    <mergeCell ref="A140:A142"/>
    <mergeCell ref="B140:B142"/>
    <mergeCell ref="C140:C142"/>
    <mergeCell ref="D140:D142"/>
    <mergeCell ref="E140:E142"/>
    <mergeCell ref="F140:F142"/>
    <mergeCell ref="G140:G142"/>
    <mergeCell ref="G133:G139"/>
    <mergeCell ref="H133:H139"/>
    <mergeCell ref="I133:I139"/>
    <mergeCell ref="J133:J139"/>
    <mergeCell ref="K133:K139"/>
    <mergeCell ref="L133:L139"/>
    <mergeCell ref="A133:A139"/>
    <mergeCell ref="B133:B139"/>
    <mergeCell ref="C133:C139"/>
    <mergeCell ref="D133:D139"/>
    <mergeCell ref="E133:E139"/>
    <mergeCell ref="F133:F139"/>
    <mergeCell ref="P140:P142"/>
    <mergeCell ref="AG140:AG142"/>
    <mergeCell ref="J125:J132"/>
    <mergeCell ref="K125:K132"/>
    <mergeCell ref="L125:L132"/>
    <mergeCell ref="M125:M132"/>
    <mergeCell ref="P125:P132"/>
    <mergeCell ref="AG125:AG132"/>
    <mergeCell ref="I140:I142"/>
    <mergeCell ref="J140:J142"/>
    <mergeCell ref="K140:K142"/>
    <mergeCell ref="L140:L142"/>
    <mergeCell ref="M140:M142"/>
    <mergeCell ref="AG111:AG124"/>
    <mergeCell ref="A125:A132"/>
    <mergeCell ref="B125:B132"/>
    <mergeCell ref="C125:C132"/>
    <mergeCell ref="D125:D132"/>
    <mergeCell ref="E125:E132"/>
    <mergeCell ref="F125:F132"/>
    <mergeCell ref="G125:G132"/>
    <mergeCell ref="H125:H132"/>
    <mergeCell ref="I125:I132"/>
    <mergeCell ref="I111:I124"/>
    <mergeCell ref="J111:J124"/>
    <mergeCell ref="K111:K124"/>
    <mergeCell ref="L111:L124"/>
    <mergeCell ref="M111:M124"/>
    <mergeCell ref="P111:P124"/>
    <mergeCell ref="A111:A124"/>
    <mergeCell ref="B111:B124"/>
    <mergeCell ref="C111:C124"/>
    <mergeCell ref="D111:D124"/>
    <mergeCell ref="E111:E124"/>
    <mergeCell ref="F111:F124"/>
    <mergeCell ref="G111:G124"/>
    <mergeCell ref="H111:H124"/>
    <mergeCell ref="H105:H107"/>
    <mergeCell ref="M101:M102"/>
    <mergeCell ref="P101:P102"/>
    <mergeCell ref="AG101:AG102"/>
    <mergeCell ref="A105:A107"/>
    <mergeCell ref="B105:B107"/>
    <mergeCell ref="C105:C107"/>
    <mergeCell ref="D105:D107"/>
    <mergeCell ref="E105:E107"/>
    <mergeCell ref="F105:F107"/>
    <mergeCell ref="G105:G107"/>
    <mergeCell ref="G101:G102"/>
    <mergeCell ref="H101:H102"/>
    <mergeCell ref="I101:I102"/>
    <mergeCell ref="J101:J102"/>
    <mergeCell ref="K101:K102"/>
    <mergeCell ref="L101:L102"/>
    <mergeCell ref="P105:P107"/>
    <mergeCell ref="AG105:AG107"/>
    <mergeCell ref="I105:I107"/>
    <mergeCell ref="J105:J107"/>
    <mergeCell ref="K105:K107"/>
    <mergeCell ref="L105:L107"/>
    <mergeCell ref="M105:M107"/>
    <mergeCell ref="A101:A102"/>
    <mergeCell ref="B101:B102"/>
    <mergeCell ref="C101:C102"/>
    <mergeCell ref="D101:D102"/>
    <mergeCell ref="E101:E102"/>
    <mergeCell ref="F101:F102"/>
    <mergeCell ref="F97:F100"/>
    <mergeCell ref="G97:G100"/>
    <mergeCell ref="H97:H100"/>
    <mergeCell ref="A97:A100"/>
    <mergeCell ref="B97:B100"/>
    <mergeCell ref="C97:C100"/>
    <mergeCell ref="D97:D100"/>
    <mergeCell ref="E97:E100"/>
    <mergeCell ref="L97:L100"/>
    <mergeCell ref="M97:M100"/>
    <mergeCell ref="P97:P100"/>
    <mergeCell ref="AG97:AG100"/>
    <mergeCell ref="I97:I100"/>
    <mergeCell ref="J97:J100"/>
    <mergeCell ref="K97:K100"/>
    <mergeCell ref="K87:K88"/>
    <mergeCell ref="L87:L88"/>
    <mergeCell ref="M87:M88"/>
    <mergeCell ref="P87:P88"/>
    <mergeCell ref="AG91:AG92"/>
    <mergeCell ref="J91:J92"/>
    <mergeCell ref="K91:K92"/>
    <mergeCell ref="L91:L92"/>
    <mergeCell ref="M91:M92"/>
    <mergeCell ref="P91:P92"/>
    <mergeCell ref="A91:A92"/>
    <mergeCell ref="B91:B92"/>
    <mergeCell ref="C91:C92"/>
    <mergeCell ref="D91:D92"/>
    <mergeCell ref="E91:E92"/>
    <mergeCell ref="F91:F92"/>
    <mergeCell ref="G91:G92"/>
    <mergeCell ref="H91:H92"/>
    <mergeCell ref="I91:I92"/>
    <mergeCell ref="I67:I73"/>
    <mergeCell ref="J67:J73"/>
    <mergeCell ref="K67:K73"/>
    <mergeCell ref="L67:L73"/>
    <mergeCell ref="M67:M73"/>
    <mergeCell ref="AG82:AG86"/>
    <mergeCell ref="Q83:Q84"/>
    <mergeCell ref="A87:A88"/>
    <mergeCell ref="B87:B88"/>
    <mergeCell ref="C87:C88"/>
    <mergeCell ref="D87:D88"/>
    <mergeCell ref="E87:E88"/>
    <mergeCell ref="F87:F88"/>
    <mergeCell ref="G87:G88"/>
    <mergeCell ref="H87:H88"/>
    <mergeCell ref="I82:I86"/>
    <mergeCell ref="J82:J86"/>
    <mergeCell ref="K82:K86"/>
    <mergeCell ref="L82:L86"/>
    <mergeCell ref="M82:M86"/>
    <mergeCell ref="P82:P86"/>
    <mergeCell ref="AG87:AG88"/>
    <mergeCell ref="I87:I88"/>
    <mergeCell ref="J87:J88"/>
    <mergeCell ref="A82:A86"/>
    <mergeCell ref="B82:B86"/>
    <mergeCell ref="C82:C86"/>
    <mergeCell ref="D82:D86"/>
    <mergeCell ref="E82:E86"/>
    <mergeCell ref="F82:F86"/>
    <mergeCell ref="G82:G86"/>
    <mergeCell ref="H82:H86"/>
    <mergeCell ref="H67:H73"/>
    <mergeCell ref="M62:M66"/>
    <mergeCell ref="P62:P66"/>
    <mergeCell ref="AG62:AG66"/>
    <mergeCell ref="A67:A73"/>
    <mergeCell ref="B67:B73"/>
    <mergeCell ref="C67:C73"/>
    <mergeCell ref="D67:D73"/>
    <mergeCell ref="E67:E73"/>
    <mergeCell ref="F67:F73"/>
    <mergeCell ref="G67:G73"/>
    <mergeCell ref="G62:G66"/>
    <mergeCell ref="H62:H66"/>
    <mergeCell ref="I62:I66"/>
    <mergeCell ref="J62:J66"/>
    <mergeCell ref="K62:K66"/>
    <mergeCell ref="L62:L66"/>
    <mergeCell ref="A62:A66"/>
    <mergeCell ref="B62:B66"/>
    <mergeCell ref="C62:C66"/>
    <mergeCell ref="D62:D66"/>
    <mergeCell ref="E62:E66"/>
    <mergeCell ref="F62:F66"/>
    <mergeCell ref="P67:P73"/>
    <mergeCell ref="AG67:AG73"/>
    <mergeCell ref="K46:K61"/>
    <mergeCell ref="L46:L61"/>
    <mergeCell ref="M46:M61"/>
    <mergeCell ref="P46:P61"/>
    <mergeCell ref="AG46:AG61"/>
    <mergeCell ref="AG43:AG45"/>
    <mergeCell ref="A46:A61"/>
    <mergeCell ref="B46:B61"/>
    <mergeCell ref="C46:C61"/>
    <mergeCell ref="D46:D61"/>
    <mergeCell ref="E46:E61"/>
    <mergeCell ref="F46:F61"/>
    <mergeCell ref="G46:G61"/>
    <mergeCell ref="H46:H61"/>
    <mergeCell ref="I46:I61"/>
    <mergeCell ref="I43:I45"/>
    <mergeCell ref="J43:J45"/>
    <mergeCell ref="K43:K45"/>
    <mergeCell ref="L43:L45"/>
    <mergeCell ref="M43:M45"/>
    <mergeCell ref="P43:P45"/>
    <mergeCell ref="A43:A45"/>
    <mergeCell ref="B43:B45"/>
    <mergeCell ref="C43:C45"/>
    <mergeCell ref="D43:D45"/>
    <mergeCell ref="E43:E45"/>
    <mergeCell ref="F43:F45"/>
    <mergeCell ref="G43:G45"/>
    <mergeCell ref="H43:H45"/>
    <mergeCell ref="J46:J61"/>
    <mergeCell ref="AG28:AG38"/>
    <mergeCell ref="Q30:Q31"/>
    <mergeCell ref="A40:A42"/>
    <mergeCell ref="B40:B42"/>
    <mergeCell ref="C40:C42"/>
    <mergeCell ref="D40:D42"/>
    <mergeCell ref="E40:E42"/>
    <mergeCell ref="F40:F42"/>
    <mergeCell ref="G40:G42"/>
    <mergeCell ref="H40:H42"/>
    <mergeCell ref="I28:I38"/>
    <mergeCell ref="J28:J38"/>
    <mergeCell ref="K28:K38"/>
    <mergeCell ref="L28:L38"/>
    <mergeCell ref="M28:M38"/>
    <mergeCell ref="P28:P38"/>
    <mergeCell ref="J40:J42"/>
    <mergeCell ref="K40:K42"/>
    <mergeCell ref="L40:L42"/>
    <mergeCell ref="M40:M42"/>
    <mergeCell ref="P40:P42"/>
    <mergeCell ref="I40:I42"/>
    <mergeCell ref="AG40:AG42"/>
    <mergeCell ref="A28:A38"/>
    <mergeCell ref="B28:B38"/>
    <mergeCell ref="C28:C38"/>
    <mergeCell ref="D28:D38"/>
    <mergeCell ref="E28:E38"/>
    <mergeCell ref="F28:F38"/>
    <mergeCell ref="G28:G38"/>
    <mergeCell ref="H28:H38"/>
    <mergeCell ref="H24:H27"/>
    <mergeCell ref="P21:P23"/>
    <mergeCell ref="Q21:Q22"/>
    <mergeCell ref="AG21:AG23"/>
    <mergeCell ref="A24:A27"/>
    <mergeCell ref="B24:B27"/>
    <mergeCell ref="C24:C27"/>
    <mergeCell ref="D24:D27"/>
    <mergeCell ref="E24:E27"/>
    <mergeCell ref="F24:F27"/>
    <mergeCell ref="G24:G27"/>
    <mergeCell ref="H21:H23"/>
    <mergeCell ref="I21:I23"/>
    <mergeCell ref="J21:J23"/>
    <mergeCell ref="K21:K23"/>
    <mergeCell ref="L21:L23"/>
    <mergeCell ref="M21:M23"/>
    <mergeCell ref="P24:P27"/>
    <mergeCell ref="AG24:AG27"/>
    <mergeCell ref="I24:I27"/>
    <mergeCell ref="J24:J27"/>
    <mergeCell ref="K24:K27"/>
    <mergeCell ref="L24:L27"/>
    <mergeCell ref="M24:M27"/>
    <mergeCell ref="A21:A23"/>
    <mergeCell ref="B21:B23"/>
    <mergeCell ref="C21:C23"/>
    <mergeCell ref="D21:D23"/>
    <mergeCell ref="E21:E23"/>
    <mergeCell ref="F21:F23"/>
    <mergeCell ref="G21:G23"/>
    <mergeCell ref="H18:H19"/>
    <mergeCell ref="I18:I19"/>
    <mergeCell ref="AG13:AG17"/>
    <mergeCell ref="A18:A19"/>
    <mergeCell ref="B18:B19"/>
    <mergeCell ref="C18:C19"/>
    <mergeCell ref="D18:D19"/>
    <mergeCell ref="E18:E19"/>
    <mergeCell ref="F18:F19"/>
    <mergeCell ref="G18:G19"/>
    <mergeCell ref="G13:G17"/>
    <mergeCell ref="H13:H17"/>
    <mergeCell ref="I13:I17"/>
    <mergeCell ref="J13:J17"/>
    <mergeCell ref="K13:K17"/>
    <mergeCell ref="L13:L17"/>
    <mergeCell ref="P18:P19"/>
    <mergeCell ref="Q18:Q19"/>
    <mergeCell ref="AG18:AG19"/>
    <mergeCell ref="J18:J19"/>
    <mergeCell ref="K18:K19"/>
    <mergeCell ref="L18:L19"/>
    <mergeCell ref="M18:M19"/>
    <mergeCell ref="M8:M12"/>
    <mergeCell ref="P8:P12"/>
    <mergeCell ref="AG8:AG12"/>
    <mergeCell ref="Q11:Q12"/>
    <mergeCell ref="A13:A17"/>
    <mergeCell ref="B13:B17"/>
    <mergeCell ref="C13:C17"/>
    <mergeCell ref="D13:D17"/>
    <mergeCell ref="E13:E17"/>
    <mergeCell ref="F13:F17"/>
    <mergeCell ref="G8:G12"/>
    <mergeCell ref="H8:H12"/>
    <mergeCell ref="I8:I12"/>
    <mergeCell ref="J8:J12"/>
    <mergeCell ref="K8:K12"/>
    <mergeCell ref="L8:L12"/>
    <mergeCell ref="A8:A12"/>
    <mergeCell ref="B8:B12"/>
    <mergeCell ref="C8:C12"/>
    <mergeCell ref="D8:D12"/>
    <mergeCell ref="E8:E12"/>
    <mergeCell ref="F8:F12"/>
    <mergeCell ref="M13:M17"/>
    <mergeCell ref="P13:P17"/>
  </mergeCells>
  <printOptions horizontalCentered="1" verticalCentered="1"/>
  <pageMargins left="0.39370078740157483" right="0.39370078740157483" top="0.39370078740157483" bottom="0.39370078740157483" header="0.39370078740157483" footer="0.31496062992125984"/>
  <pageSetup paperSize="5" scale="16" fitToHeight="0" orientation="landscape" r:id="rId1"/>
  <rowBreaks count="7" manualBreakCount="7">
    <brk id="27" max="33" man="1"/>
    <brk id="78" max="33" man="1"/>
    <brk id="94" max="33" man="1"/>
    <brk id="124" max="33" man="1"/>
    <brk id="146" max="33" man="1"/>
    <brk id="165" max="33" man="1"/>
    <brk id="180" max="3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464ED52-89A7-4ABC-AF6E-74B232D06883}">
          <x14:formula1>
            <xm:f>'C:\Users\AVELAN~1\AppData\Local\Temp\[PES 4T-2019 TRANSVERSALES.xlsx]Lista Desplegable'!#REF!</xm:f>
          </x14:formula1>
          <xm:sqref>S186:S193 S160:S161 S168 S144:S157 S171:S174</xm:sqref>
        </x14:dataValidation>
        <x14:dataValidation type="list" allowBlank="1" showInputMessage="1" showErrorMessage="1" xr:uid="{F5BE090C-8BBE-4878-8E3B-3B550819968F}">
          <x14:formula1>
            <xm:f>'C:\Users\AVELAN~1\AppData\Local\Temp\[PES 4T-2019 MRVM.xlsx]Lista Desplegable'!#REF!</xm:f>
          </x14:formula1>
          <xm:sqref>S125:S126 S128:S132</xm:sqref>
        </x14:dataValidation>
        <x14:dataValidation type="list" allowBlank="1" showInputMessage="1" showErrorMessage="1" xr:uid="{B71A9BA9-F0DE-4D53-BE06-2CD348C522B4}">
          <x14:formula1>
            <xm:f>'Lista Desplegable'!$A$2:$A$6</xm:f>
          </x14:formula1>
          <xm:sqref>S175:S185 S133:S143 S158:S159 S162:S167 S169:S170 S127 S8:S124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9"/>
  <sheetViews>
    <sheetView zoomScale="60" zoomScaleNormal="60" workbookViewId="0">
      <selection activeCell="L2" sqref="L2"/>
    </sheetView>
  </sheetViews>
  <sheetFormatPr baseColWidth="10" defaultColWidth="11.42578125" defaultRowHeight="15" x14ac:dyDescent="0.25"/>
  <cols>
    <col min="2" max="2" width="24.42578125" customWidth="1"/>
    <col min="3" max="3" width="15.140625" customWidth="1"/>
    <col min="4" max="4" width="32.28515625" customWidth="1"/>
    <col min="5" max="5" width="29.5703125" customWidth="1"/>
    <col min="6" max="6" width="27.85546875" customWidth="1"/>
    <col min="7" max="7" width="24.140625" customWidth="1"/>
    <col min="12" max="12" width="15.7109375" customWidth="1"/>
    <col min="13" max="13" width="21.28515625" customWidth="1"/>
    <col min="14" max="14" width="23.42578125" customWidth="1"/>
  </cols>
  <sheetData>
    <row r="1" spans="1:14" ht="63" x14ac:dyDescent="0.25">
      <c r="A1" s="6" t="s">
        <v>583</v>
      </c>
      <c r="B1" s="6" t="s">
        <v>584</v>
      </c>
      <c r="C1" s="6" t="s">
        <v>585</v>
      </c>
      <c r="D1" s="6" t="s">
        <v>586</v>
      </c>
      <c r="E1" s="6" t="s">
        <v>587</v>
      </c>
      <c r="F1" s="6" t="s">
        <v>588</v>
      </c>
      <c r="G1" s="6" t="s">
        <v>589</v>
      </c>
      <c r="H1" s="6" t="s">
        <v>16</v>
      </c>
      <c r="I1" s="6" t="s">
        <v>590</v>
      </c>
      <c r="J1" s="6" t="s">
        <v>591</v>
      </c>
      <c r="K1" s="6" t="s">
        <v>592</v>
      </c>
      <c r="L1" s="19" t="s">
        <v>593</v>
      </c>
      <c r="M1" s="19" t="s">
        <v>594</v>
      </c>
      <c r="N1" s="19" t="s">
        <v>595</v>
      </c>
    </row>
    <row r="2" spans="1:14" ht="94.5" x14ac:dyDescent="0.25">
      <c r="A2" s="7">
        <v>567</v>
      </c>
      <c r="B2" s="8" t="s">
        <v>596</v>
      </c>
      <c r="C2" s="8" t="s">
        <v>597</v>
      </c>
      <c r="D2" s="8" t="s">
        <v>598</v>
      </c>
      <c r="E2" s="8" t="s">
        <v>599</v>
      </c>
      <c r="F2" s="8" t="s">
        <v>600</v>
      </c>
      <c r="G2" s="5" t="s">
        <v>601</v>
      </c>
      <c r="H2" s="9">
        <v>0.5</v>
      </c>
      <c r="I2" s="9">
        <v>0.7</v>
      </c>
      <c r="J2" s="8">
        <v>9</v>
      </c>
      <c r="K2" s="8">
        <v>17</v>
      </c>
      <c r="L2" s="8" t="s">
        <v>267</v>
      </c>
      <c r="M2" s="5" t="s">
        <v>602</v>
      </c>
      <c r="N2" s="8" t="s">
        <v>266</v>
      </c>
    </row>
    <row r="3" spans="1:14" ht="94.5" x14ac:dyDescent="0.25">
      <c r="A3" s="7">
        <v>567</v>
      </c>
      <c r="B3" s="8" t="s">
        <v>596</v>
      </c>
      <c r="C3" s="8" t="s">
        <v>597</v>
      </c>
      <c r="D3" s="8" t="s">
        <v>598</v>
      </c>
      <c r="E3" s="8" t="s">
        <v>603</v>
      </c>
      <c r="F3" s="8" t="s">
        <v>600</v>
      </c>
      <c r="G3" s="5" t="s">
        <v>604</v>
      </c>
      <c r="H3" s="9">
        <v>0.375</v>
      </c>
      <c r="I3" s="9">
        <v>0.5</v>
      </c>
      <c r="J3" s="8">
        <v>9</v>
      </c>
      <c r="K3" s="8">
        <v>17</v>
      </c>
      <c r="L3" s="8" t="s">
        <v>267</v>
      </c>
      <c r="M3" s="5" t="s">
        <v>602</v>
      </c>
      <c r="N3" s="8" t="s">
        <v>266</v>
      </c>
    </row>
    <row r="4" spans="1:14" ht="110.25" x14ac:dyDescent="0.25">
      <c r="A4" s="7">
        <v>567</v>
      </c>
      <c r="B4" s="8" t="s">
        <v>596</v>
      </c>
      <c r="C4" s="8" t="s">
        <v>597</v>
      </c>
      <c r="D4" s="8" t="s">
        <v>598</v>
      </c>
      <c r="E4" s="8" t="s">
        <v>605</v>
      </c>
      <c r="F4" s="10" t="s">
        <v>606</v>
      </c>
      <c r="G4" s="5" t="s">
        <v>607</v>
      </c>
      <c r="H4" s="9">
        <v>0.623</v>
      </c>
      <c r="I4" s="9">
        <v>0.8</v>
      </c>
      <c r="J4" s="8">
        <v>9</v>
      </c>
      <c r="K4" s="8">
        <v>17</v>
      </c>
      <c r="L4" s="10" t="s">
        <v>606</v>
      </c>
      <c r="M4" s="5" t="s">
        <v>602</v>
      </c>
      <c r="N4" s="10" t="s">
        <v>606</v>
      </c>
    </row>
    <row r="5" spans="1:14" ht="110.25" x14ac:dyDescent="0.25">
      <c r="A5" s="7">
        <v>568</v>
      </c>
      <c r="B5" s="8" t="s">
        <v>596</v>
      </c>
      <c r="C5" s="8" t="s">
        <v>597</v>
      </c>
      <c r="D5" s="8" t="s">
        <v>598</v>
      </c>
      <c r="E5" s="8" t="s">
        <v>605</v>
      </c>
      <c r="F5" s="10" t="s">
        <v>606</v>
      </c>
      <c r="G5" s="5" t="s">
        <v>608</v>
      </c>
      <c r="H5" s="11">
        <v>14953334</v>
      </c>
      <c r="I5" s="11">
        <v>32000000</v>
      </c>
      <c r="J5" s="8">
        <v>9</v>
      </c>
      <c r="K5" s="8">
        <v>17</v>
      </c>
      <c r="L5" s="10" t="s">
        <v>606</v>
      </c>
      <c r="M5" s="5" t="s">
        <v>602</v>
      </c>
      <c r="N5" s="10" t="s">
        <v>606</v>
      </c>
    </row>
    <row r="6" spans="1:14" ht="110.25" x14ac:dyDescent="0.25">
      <c r="A6" s="7">
        <v>568</v>
      </c>
      <c r="B6" s="8" t="s">
        <v>596</v>
      </c>
      <c r="C6" s="8" t="s">
        <v>597</v>
      </c>
      <c r="D6" s="8" t="s">
        <v>598</v>
      </c>
      <c r="E6" s="8" t="s">
        <v>609</v>
      </c>
      <c r="F6" s="8" t="s">
        <v>610</v>
      </c>
      <c r="G6" s="5" t="s">
        <v>611</v>
      </c>
      <c r="H6" s="11">
        <v>12039956</v>
      </c>
      <c r="I6" s="11">
        <v>27000000</v>
      </c>
      <c r="J6" s="8">
        <v>9</v>
      </c>
      <c r="K6" s="8">
        <v>17</v>
      </c>
      <c r="L6" s="8" t="s">
        <v>251</v>
      </c>
      <c r="M6" s="5" t="s">
        <v>602</v>
      </c>
      <c r="N6" s="8" t="s">
        <v>250</v>
      </c>
    </row>
    <row r="7" spans="1:14" ht="94.5" x14ac:dyDescent="0.25">
      <c r="A7" s="7">
        <v>568</v>
      </c>
      <c r="B7" s="8" t="s">
        <v>596</v>
      </c>
      <c r="C7" s="8" t="s">
        <v>597</v>
      </c>
      <c r="D7" s="8" t="s">
        <v>598</v>
      </c>
      <c r="E7" s="8" t="s">
        <v>612</v>
      </c>
      <c r="F7" s="8" t="s">
        <v>613</v>
      </c>
      <c r="G7" s="5" t="s">
        <v>614</v>
      </c>
      <c r="H7" s="12">
        <v>0</v>
      </c>
      <c r="I7" s="11">
        <v>12000</v>
      </c>
      <c r="J7" s="8">
        <v>9</v>
      </c>
      <c r="K7" s="8"/>
      <c r="L7" s="8" t="s">
        <v>615</v>
      </c>
      <c r="M7" s="5" t="s">
        <v>616</v>
      </c>
      <c r="N7" s="8" t="s">
        <v>295</v>
      </c>
    </row>
    <row r="8" spans="1:14" ht="94.5" x14ac:dyDescent="0.25">
      <c r="A8" s="7">
        <v>568</v>
      </c>
      <c r="B8" s="8" t="s">
        <v>596</v>
      </c>
      <c r="C8" s="8" t="s">
        <v>597</v>
      </c>
      <c r="D8" s="8" t="s">
        <v>598</v>
      </c>
      <c r="E8" s="8" t="s">
        <v>603</v>
      </c>
      <c r="F8" s="8" t="s">
        <v>617</v>
      </c>
      <c r="G8" s="5" t="s">
        <v>618</v>
      </c>
      <c r="H8" s="8">
        <v>0</v>
      </c>
      <c r="I8" s="13">
        <v>30000</v>
      </c>
      <c r="J8" s="8">
        <v>9</v>
      </c>
      <c r="K8" s="8">
        <v>10</v>
      </c>
      <c r="L8" s="8" t="s">
        <v>242</v>
      </c>
      <c r="M8" s="5" t="s">
        <v>602</v>
      </c>
      <c r="N8" s="21" t="s">
        <v>241</v>
      </c>
    </row>
    <row r="9" spans="1:14" ht="157.5" x14ac:dyDescent="0.25">
      <c r="A9" s="7">
        <v>568</v>
      </c>
      <c r="B9" s="8" t="s">
        <v>596</v>
      </c>
      <c r="C9" s="8" t="s">
        <v>597</v>
      </c>
      <c r="D9" s="8" t="s">
        <v>598</v>
      </c>
      <c r="E9" s="8" t="s">
        <v>619</v>
      </c>
      <c r="F9" s="8" t="s">
        <v>620</v>
      </c>
      <c r="G9" s="5" t="s">
        <v>621</v>
      </c>
      <c r="H9" s="11">
        <v>9674719</v>
      </c>
      <c r="I9" s="11">
        <v>13374719</v>
      </c>
      <c r="J9" s="8">
        <v>9</v>
      </c>
      <c r="K9" s="8">
        <v>4</v>
      </c>
      <c r="L9" s="8" t="s">
        <v>622</v>
      </c>
      <c r="M9" s="5" t="s">
        <v>616</v>
      </c>
      <c r="N9" s="8" t="s">
        <v>283</v>
      </c>
    </row>
    <row r="10" spans="1:14" ht="157.5" x14ac:dyDescent="0.25">
      <c r="A10" s="7">
        <v>569</v>
      </c>
      <c r="B10" s="8" t="s">
        <v>596</v>
      </c>
      <c r="C10" s="8" t="s">
        <v>597</v>
      </c>
      <c r="D10" s="8" t="s">
        <v>598</v>
      </c>
      <c r="E10" s="8" t="s">
        <v>619</v>
      </c>
      <c r="F10" s="8" t="s">
        <v>620</v>
      </c>
      <c r="G10" s="5" t="s">
        <v>623</v>
      </c>
      <c r="H10" s="11">
        <v>0</v>
      </c>
      <c r="I10" s="11">
        <v>500000</v>
      </c>
      <c r="J10" s="8">
        <v>9</v>
      </c>
      <c r="K10" s="8">
        <v>4</v>
      </c>
      <c r="L10" s="8" t="s">
        <v>622</v>
      </c>
      <c r="M10" s="5" t="s">
        <v>602</v>
      </c>
      <c r="N10" s="8" t="s">
        <v>241</v>
      </c>
    </row>
    <row r="11" spans="1:14" ht="94.5" x14ac:dyDescent="0.25">
      <c r="A11" s="7">
        <v>569</v>
      </c>
      <c r="B11" s="8" t="s">
        <v>596</v>
      </c>
      <c r="C11" s="8" t="s">
        <v>597</v>
      </c>
      <c r="D11" s="8" t="s">
        <v>598</v>
      </c>
      <c r="E11" s="8" t="s">
        <v>603</v>
      </c>
      <c r="F11" s="8" t="s">
        <v>624</v>
      </c>
      <c r="G11" s="5" t="s">
        <v>625</v>
      </c>
      <c r="H11" s="14">
        <v>1</v>
      </c>
      <c r="I11" s="14">
        <v>1</v>
      </c>
      <c r="J11" s="8">
        <v>9</v>
      </c>
      <c r="K11" s="8" t="s">
        <v>626</v>
      </c>
      <c r="L11" s="8" t="s">
        <v>251</v>
      </c>
      <c r="M11" s="5" t="s">
        <v>602</v>
      </c>
      <c r="N11" s="8" t="s">
        <v>250</v>
      </c>
    </row>
    <row r="12" spans="1:14" ht="94.5" x14ac:dyDescent="0.25">
      <c r="A12" s="20">
        <v>583</v>
      </c>
      <c r="B12" s="8" t="s">
        <v>596</v>
      </c>
      <c r="C12" s="8" t="s">
        <v>597</v>
      </c>
      <c r="D12" s="8" t="s">
        <v>627</v>
      </c>
      <c r="E12" s="8" t="s">
        <v>628</v>
      </c>
      <c r="F12" s="8" t="s">
        <v>629</v>
      </c>
      <c r="G12" s="5" t="s">
        <v>630</v>
      </c>
      <c r="H12" s="15">
        <v>87000000</v>
      </c>
      <c r="I12" s="13">
        <v>290414782</v>
      </c>
      <c r="J12" s="16">
        <v>9</v>
      </c>
      <c r="K12" s="16">
        <v>8.17</v>
      </c>
      <c r="L12" s="8" t="s">
        <v>359</v>
      </c>
      <c r="M12" s="5" t="s">
        <v>631</v>
      </c>
      <c r="N12" s="8" t="s">
        <v>358</v>
      </c>
    </row>
    <row r="13" spans="1:14" ht="126" x14ac:dyDescent="0.25">
      <c r="A13" s="20">
        <v>583</v>
      </c>
      <c r="B13" s="8" t="s">
        <v>596</v>
      </c>
      <c r="C13" s="8" t="s">
        <v>597</v>
      </c>
      <c r="D13" s="8" t="s">
        <v>627</v>
      </c>
      <c r="E13" s="8" t="s">
        <v>632</v>
      </c>
      <c r="F13" s="8" t="s">
        <v>633</v>
      </c>
      <c r="G13" s="5" t="s">
        <v>345</v>
      </c>
      <c r="H13" s="17">
        <v>0.11</v>
      </c>
      <c r="I13" s="17">
        <v>0.9</v>
      </c>
      <c r="J13" s="16">
        <v>9</v>
      </c>
      <c r="K13" s="16">
        <v>16.170000000000002</v>
      </c>
      <c r="L13" s="8" t="s">
        <v>634</v>
      </c>
      <c r="M13" s="5" t="s">
        <v>631</v>
      </c>
      <c r="N13" s="8" t="s">
        <v>331</v>
      </c>
    </row>
    <row r="14" spans="1:14" ht="94.5" x14ac:dyDescent="0.25">
      <c r="A14" s="20">
        <v>583</v>
      </c>
      <c r="B14" s="8" t="s">
        <v>596</v>
      </c>
      <c r="C14" s="8" t="s">
        <v>597</v>
      </c>
      <c r="D14" s="8" t="s">
        <v>627</v>
      </c>
      <c r="E14" s="8" t="s">
        <v>635</v>
      </c>
      <c r="F14" s="8" t="s">
        <v>636</v>
      </c>
      <c r="G14" s="5" t="s">
        <v>637</v>
      </c>
      <c r="H14" s="7">
        <v>0</v>
      </c>
      <c r="I14" s="13">
        <v>34</v>
      </c>
      <c r="J14" s="16">
        <v>9</v>
      </c>
      <c r="K14" s="16">
        <v>16.170000000000002</v>
      </c>
      <c r="L14" s="8" t="s">
        <v>634</v>
      </c>
      <c r="M14" s="5" t="s">
        <v>631</v>
      </c>
      <c r="N14" s="8" t="s">
        <v>331</v>
      </c>
    </row>
    <row r="15" spans="1:14" ht="157.5" x14ac:dyDescent="0.25">
      <c r="A15" s="20">
        <v>583</v>
      </c>
      <c r="B15" s="8" t="s">
        <v>596</v>
      </c>
      <c r="C15" s="8" t="s">
        <v>597</v>
      </c>
      <c r="D15" s="8" t="s">
        <v>627</v>
      </c>
      <c r="E15" s="8" t="s">
        <v>638</v>
      </c>
      <c r="F15" s="10" t="s">
        <v>606</v>
      </c>
      <c r="G15" s="5" t="s">
        <v>639</v>
      </c>
      <c r="H15" s="7">
        <v>0</v>
      </c>
      <c r="I15" s="15">
        <v>3500000</v>
      </c>
      <c r="J15" s="16">
        <v>9</v>
      </c>
      <c r="K15" s="16">
        <v>16.170000000000002</v>
      </c>
      <c r="L15" s="8" t="s">
        <v>634</v>
      </c>
      <c r="M15" s="5" t="s">
        <v>631</v>
      </c>
      <c r="N15" s="8" t="s">
        <v>331</v>
      </c>
    </row>
    <row r="16" spans="1:14" ht="94.5" x14ac:dyDescent="0.25">
      <c r="A16" s="20">
        <v>584</v>
      </c>
      <c r="B16" s="8" t="s">
        <v>596</v>
      </c>
      <c r="C16" s="8" t="s">
        <v>597</v>
      </c>
      <c r="D16" s="8" t="s">
        <v>627</v>
      </c>
      <c r="E16" s="8" t="s">
        <v>635</v>
      </c>
      <c r="F16" s="8" t="s">
        <v>640</v>
      </c>
      <c r="G16" s="5" t="s">
        <v>641</v>
      </c>
      <c r="H16" s="17">
        <v>0.09</v>
      </c>
      <c r="I16" s="17">
        <v>0.5</v>
      </c>
      <c r="J16" s="16">
        <v>9</v>
      </c>
      <c r="K16" s="16">
        <v>16.170000000000002</v>
      </c>
      <c r="L16" s="8" t="s">
        <v>634</v>
      </c>
      <c r="M16" s="5" t="s">
        <v>631</v>
      </c>
      <c r="N16" s="8" t="s">
        <v>331</v>
      </c>
    </row>
    <row r="17" spans="1:14" ht="94.5" x14ac:dyDescent="0.25">
      <c r="A17" s="20">
        <v>584</v>
      </c>
      <c r="B17" s="8" t="s">
        <v>596</v>
      </c>
      <c r="C17" s="8" t="s">
        <v>597</v>
      </c>
      <c r="D17" s="8" t="s">
        <v>627</v>
      </c>
      <c r="E17" s="8" t="s">
        <v>642</v>
      </c>
      <c r="F17" s="8" t="s">
        <v>643</v>
      </c>
      <c r="G17" s="5" t="s">
        <v>644</v>
      </c>
      <c r="H17" s="17">
        <v>0.01</v>
      </c>
      <c r="I17" s="17">
        <v>0.6</v>
      </c>
      <c r="J17" s="16">
        <v>9</v>
      </c>
      <c r="K17" s="16">
        <v>16.170000000000002</v>
      </c>
      <c r="L17" s="8" t="s">
        <v>634</v>
      </c>
      <c r="M17" s="5" t="s">
        <v>631</v>
      </c>
      <c r="N17" s="8" t="s">
        <v>331</v>
      </c>
    </row>
    <row r="18" spans="1:14" ht="94.5" x14ac:dyDescent="0.25">
      <c r="A18" s="20">
        <v>584</v>
      </c>
      <c r="B18" s="8" t="s">
        <v>596</v>
      </c>
      <c r="C18" s="8" t="s">
        <v>597</v>
      </c>
      <c r="D18" s="8" t="s">
        <v>627</v>
      </c>
      <c r="E18" s="8" t="s">
        <v>642</v>
      </c>
      <c r="F18" s="8" t="s">
        <v>643</v>
      </c>
      <c r="G18" s="5" t="s">
        <v>645</v>
      </c>
      <c r="H18" s="17">
        <v>0.18</v>
      </c>
      <c r="I18" s="17">
        <v>0.3</v>
      </c>
      <c r="J18" s="16">
        <v>9</v>
      </c>
      <c r="K18" s="16">
        <v>16.170000000000002</v>
      </c>
      <c r="L18" s="8" t="s">
        <v>634</v>
      </c>
      <c r="M18" s="5" t="s">
        <v>631</v>
      </c>
      <c r="N18" s="8" t="s">
        <v>331</v>
      </c>
    </row>
    <row r="19" spans="1:14" ht="126" x14ac:dyDescent="0.25">
      <c r="A19" s="7">
        <v>134</v>
      </c>
      <c r="B19" s="8" t="s">
        <v>646</v>
      </c>
      <c r="C19" s="8" t="s">
        <v>597</v>
      </c>
      <c r="D19" s="8" t="s">
        <v>647</v>
      </c>
      <c r="E19" s="8" t="s">
        <v>648</v>
      </c>
      <c r="F19" s="8" t="s">
        <v>649</v>
      </c>
      <c r="G19" s="5" t="s">
        <v>650</v>
      </c>
      <c r="H19" s="18">
        <v>137000</v>
      </c>
      <c r="I19" s="18">
        <v>181000</v>
      </c>
      <c r="J19" s="16">
        <v>9</v>
      </c>
      <c r="K19" s="16">
        <v>8.17</v>
      </c>
      <c r="L19" s="8" t="s">
        <v>359</v>
      </c>
      <c r="M19" s="5" t="s">
        <v>631</v>
      </c>
      <c r="N19" s="8" t="s">
        <v>358</v>
      </c>
    </row>
  </sheetData>
  <autoFilter ref="A1:N19" xr:uid="{00000000-0009-0000-0000-000006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A6"/>
  <sheetViews>
    <sheetView workbookViewId="0">
      <selection activeCell="A7" sqref="A7"/>
    </sheetView>
  </sheetViews>
  <sheetFormatPr baseColWidth="10" defaultColWidth="11.42578125" defaultRowHeight="15" x14ac:dyDescent="0.25"/>
  <cols>
    <col min="1" max="1" width="19.140625" customWidth="1"/>
  </cols>
  <sheetData>
    <row r="1" spans="1:1" ht="30" x14ac:dyDescent="0.25">
      <c r="A1" s="2" t="s">
        <v>651</v>
      </c>
    </row>
    <row r="2" spans="1:1" x14ac:dyDescent="0.25">
      <c r="A2" s="1" t="s">
        <v>41</v>
      </c>
    </row>
    <row r="3" spans="1:1" x14ac:dyDescent="0.25">
      <c r="A3" s="1" t="s">
        <v>77</v>
      </c>
    </row>
    <row r="4" spans="1:1" x14ac:dyDescent="0.25">
      <c r="A4" s="1" t="s">
        <v>652</v>
      </c>
    </row>
    <row r="5" spans="1:1" x14ac:dyDescent="0.25">
      <c r="A5" s="1" t="s">
        <v>109</v>
      </c>
    </row>
    <row r="6" spans="1:1" x14ac:dyDescent="0.25">
      <c r="A6" s="1" t="s">
        <v>132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6DA36ACC0C15E46BBECB9AECA35A2EB" ma:contentTypeVersion="9" ma:contentTypeDescription="Crear nuevo documento." ma:contentTypeScope="" ma:versionID="ce9552d3562c9ee810d00a7be5a16dd6">
  <xsd:schema xmlns:xsd="http://www.w3.org/2001/XMLSchema" xmlns:xs="http://www.w3.org/2001/XMLSchema" xmlns:p="http://schemas.microsoft.com/office/2006/metadata/properties" xmlns:ns1="http://schemas.microsoft.com/sharepoint/v3" xmlns:ns3="14350d2a-1bc8-48c7-8966-383ac1e68173" xmlns:ns4="4c1d171a-abe3-44da-893b-57861e8b6ca0" targetNamespace="http://schemas.microsoft.com/office/2006/metadata/properties" ma:root="true" ma:fieldsID="c5b574d1f01e9742b4af9a4b9a2d221f" ns1:_="" ns3:_="" ns4:_="">
    <xsd:import namespace="http://schemas.microsoft.com/sharepoint/v3"/>
    <xsd:import namespace="14350d2a-1bc8-48c7-8966-383ac1e68173"/>
    <xsd:import namespace="4c1d171a-abe3-44da-893b-57861e8b6ca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350d2a-1bc8-48c7-8966-383ac1e6817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1d171a-abe3-44da-893b-57861e8b6ca0"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2A7430-9338-4D01-88F3-E99B41741FDA}">
  <ds:schemaRefs>
    <ds:schemaRef ds:uri="http://schemas.microsoft.com/sharepoint/v3/contenttype/forms"/>
  </ds:schemaRefs>
</ds:datastoreItem>
</file>

<file path=customXml/itemProps2.xml><?xml version="1.0" encoding="utf-8"?>
<ds:datastoreItem xmlns:ds="http://schemas.openxmlformats.org/officeDocument/2006/customXml" ds:itemID="{66A7B7BC-E455-46E1-920A-FF6E1E8044CB}">
  <ds:schemaRefs>
    <ds:schemaRef ds:uri="http://schemas.microsoft.com/office/infopath/2007/PartnerControls"/>
    <ds:schemaRef ds:uri="http://www.w3.org/XML/1998/namespace"/>
    <ds:schemaRef ds:uri="http://schemas.microsoft.com/office/2006/documentManagement/types"/>
    <ds:schemaRef ds:uri="http://purl.org/dc/dcmitype/"/>
    <ds:schemaRef ds:uri="http://schemas.openxmlformats.org/package/2006/metadata/core-properties"/>
    <ds:schemaRef ds:uri="14350d2a-1bc8-48c7-8966-383ac1e68173"/>
    <ds:schemaRef ds:uri="http://schemas.microsoft.com/office/2006/metadata/properties"/>
    <ds:schemaRef ds:uri="http://purl.org/dc/terms/"/>
    <ds:schemaRef ds:uri="4c1d171a-abe3-44da-893b-57861e8b6ca0"/>
    <ds:schemaRef ds:uri="http://schemas.microsoft.com/sharepoint/v3"/>
    <ds:schemaRef ds:uri="http://purl.org/dc/elements/1.1/"/>
  </ds:schemaRefs>
</ds:datastoreItem>
</file>

<file path=customXml/itemProps3.xml><?xml version="1.0" encoding="utf-8"?>
<ds:datastoreItem xmlns:ds="http://schemas.openxmlformats.org/officeDocument/2006/customXml" ds:itemID="{52041B1B-47FB-4A05-A93D-3F850036C0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4350d2a-1bc8-48c7-8966-383ac1e68173"/>
    <ds:schemaRef ds:uri="4c1d171a-abe3-44da-893b-57861e8b6c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Conv</vt:lpstr>
      <vt:lpstr>PES - 1T 2021 </vt:lpstr>
      <vt:lpstr>SINERGIA</vt:lpstr>
      <vt:lpstr>Lista Desplegable</vt:lpstr>
      <vt:lpstr>'PES - 1T 2021 '!Área_de_impresión</vt:lpstr>
      <vt:lpstr>'PES - 1T 2021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Felipe Velandia Diaz</dc:creator>
  <cp:keywords/>
  <dc:description/>
  <cp:lastModifiedBy>Hector Cadena Velasquez</cp:lastModifiedBy>
  <cp:revision/>
  <cp:lastPrinted>2021-01-31T01:05:32Z</cp:lastPrinted>
  <dcterms:created xsi:type="dcterms:W3CDTF">2016-04-08T14:55:36Z</dcterms:created>
  <dcterms:modified xsi:type="dcterms:W3CDTF">2021-08-17T17:25:25Z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0x01010036DA36ACC0C15E46BBECB9AECA35A2EB</vt:lpwstr>
  </property>
</Properties>
</file>