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caden\Desktop\AND 2021\PES\2020\"/>
    </mc:Choice>
  </mc:AlternateContent>
  <xr:revisionPtr revIDLastSave="0" documentId="13_ncr:1_{B287A0B7-9C62-4F7B-85E4-75E55BF86850}" xr6:coauthVersionLast="47" xr6:coauthVersionMax="47" xr10:uidLastSave="{00000000-0000-0000-0000-000000000000}"/>
  <bookViews>
    <workbookView xWindow="-120" yWindow="-120" windowWidth="20730" windowHeight="11160" xr2:uid="{BEF499C9-6ADE-40E8-8C3E-2DBF1EAACCB4}"/>
  </bookViews>
  <sheets>
    <sheet name="PES - 3T 2020" sheetId="1" r:id="rId1"/>
  </sheets>
  <externalReferences>
    <externalReference r:id="rId2"/>
    <externalReference r:id="rId3"/>
    <externalReference r:id="rId4"/>
    <externalReference r:id="rId5"/>
  </externalReferences>
  <definedNames>
    <definedName name="_xlnm._FilterDatabase" localSheetId="0" hidden="1">'PES - 3T 2020'!$A$7:$AF$168</definedName>
    <definedName name="_xlnm.Print_Area" localSheetId="0">'PES - 3T 2020'!$A$1:$AF$168</definedName>
    <definedName name="in_001" localSheetId="0">#REF!</definedName>
    <definedName name="in_001">#REF!</definedName>
    <definedName name="ini_10" localSheetId="0">#REF!</definedName>
    <definedName name="ini_10">#REF!</definedName>
    <definedName name="ini_11" localSheetId="0">#REF!</definedName>
    <definedName name="ini_11">#REF!</definedName>
    <definedName name="ini_12" localSheetId="0">#REF!</definedName>
    <definedName name="ini_12">#REF!</definedName>
    <definedName name="ini_13" localSheetId="0">#REF!</definedName>
    <definedName name="ini_13">#REF!</definedName>
    <definedName name="ini_14" localSheetId="0">#REF!</definedName>
    <definedName name="ini_14">#REF!</definedName>
    <definedName name="ini_15" localSheetId="0">#REF!</definedName>
    <definedName name="ini_15">#REF!</definedName>
    <definedName name="ini_16" localSheetId="0">#REF!</definedName>
    <definedName name="ini_16">#REF!</definedName>
    <definedName name="ini_17" localSheetId="0">#REF!</definedName>
    <definedName name="ini_17">#REF!</definedName>
    <definedName name="ini_18" localSheetId="0">#REF!</definedName>
    <definedName name="ini_18">#REF!</definedName>
    <definedName name="ini_19" localSheetId="0">#REF!</definedName>
    <definedName name="ini_19">#REF!</definedName>
    <definedName name="ini_2" localSheetId="0">#REF!</definedName>
    <definedName name="ini_2">#REF!</definedName>
    <definedName name="ini_20" localSheetId="0">#REF!</definedName>
    <definedName name="ini_20">#REF!</definedName>
    <definedName name="ini_21" localSheetId="0">#REF!</definedName>
    <definedName name="ini_21">#REF!</definedName>
    <definedName name="ini_22" localSheetId="0">#REF!</definedName>
    <definedName name="ini_22">#REF!</definedName>
    <definedName name="ini_23" localSheetId="0">#REF!</definedName>
    <definedName name="ini_23">#REF!</definedName>
    <definedName name="ini_24" localSheetId="0">#REF!</definedName>
    <definedName name="ini_24">#REF!</definedName>
    <definedName name="ini_25" localSheetId="0">#REF!</definedName>
    <definedName name="ini_25">#REF!</definedName>
    <definedName name="ini_26" localSheetId="0">#REF!</definedName>
    <definedName name="ini_26">#REF!</definedName>
    <definedName name="ini_27" localSheetId="0">#REF!</definedName>
    <definedName name="ini_27">#REF!</definedName>
    <definedName name="ini_28" localSheetId="0">#REF!</definedName>
    <definedName name="ini_28">#REF!</definedName>
    <definedName name="ini_29" localSheetId="0">#REF!</definedName>
    <definedName name="ini_29">#REF!</definedName>
    <definedName name="ini_3" localSheetId="0">#REF!</definedName>
    <definedName name="ini_3">#REF!</definedName>
    <definedName name="ini_30" localSheetId="0">#REF!</definedName>
    <definedName name="ini_30">#REF!</definedName>
    <definedName name="ini_31" localSheetId="0">#REF!</definedName>
    <definedName name="ini_31">#REF!</definedName>
    <definedName name="ini_32" localSheetId="0">#REF!</definedName>
    <definedName name="ini_32">#REF!</definedName>
    <definedName name="ini_33" localSheetId="0">#REF!</definedName>
    <definedName name="ini_33">#REF!</definedName>
    <definedName name="ini_34" localSheetId="0">#REF!</definedName>
    <definedName name="ini_34">#REF!</definedName>
    <definedName name="ini_35" localSheetId="0">#REF!</definedName>
    <definedName name="ini_35">#REF!</definedName>
    <definedName name="ini_36" localSheetId="0">#REF!</definedName>
    <definedName name="ini_36">#REF!</definedName>
    <definedName name="ini_37" localSheetId="0">#REF!</definedName>
    <definedName name="ini_37">#REF!</definedName>
    <definedName name="ini_38" localSheetId="0">#REF!</definedName>
    <definedName name="ini_38">#REF!</definedName>
    <definedName name="ini_39" localSheetId="0">#REF!</definedName>
    <definedName name="ini_39">#REF!</definedName>
    <definedName name="ini_4" localSheetId="0">#REF!</definedName>
    <definedName name="ini_4">#REF!</definedName>
    <definedName name="ini_40" localSheetId="0">#REF!</definedName>
    <definedName name="ini_40">#REF!</definedName>
    <definedName name="ini_41" localSheetId="0">#REF!</definedName>
    <definedName name="ini_41">#REF!</definedName>
    <definedName name="ini_42" localSheetId="0">#REF!</definedName>
    <definedName name="ini_42">#REF!</definedName>
    <definedName name="ini_43" localSheetId="0">#REF!</definedName>
    <definedName name="ini_43">#REF!</definedName>
    <definedName name="ini_44" localSheetId="0">#REF!</definedName>
    <definedName name="ini_44">#REF!</definedName>
    <definedName name="ini_45" localSheetId="0">#REF!</definedName>
    <definedName name="ini_45">#REF!</definedName>
    <definedName name="ini_46" localSheetId="0">#REF!</definedName>
    <definedName name="ini_46">#REF!</definedName>
    <definedName name="ini_47" localSheetId="0">#REF!</definedName>
    <definedName name="ini_47">#REF!</definedName>
    <definedName name="ini_48" localSheetId="0">#REF!</definedName>
    <definedName name="ini_48">#REF!</definedName>
    <definedName name="ini_49" localSheetId="0">#REF!</definedName>
    <definedName name="ini_49">#REF!</definedName>
    <definedName name="ini_5" localSheetId="0">#REF!</definedName>
    <definedName name="ini_5">#REF!</definedName>
    <definedName name="ini_50" localSheetId="0">#REF!</definedName>
    <definedName name="ini_50">#REF!</definedName>
    <definedName name="ini_51" localSheetId="0">#REF!</definedName>
    <definedName name="ini_51">#REF!</definedName>
    <definedName name="ini_52" localSheetId="0">#REF!</definedName>
    <definedName name="ini_52">#REF!</definedName>
    <definedName name="ini_53" localSheetId="0">#REF!</definedName>
    <definedName name="ini_53">#REF!</definedName>
    <definedName name="ini_54" localSheetId="0">#REF!</definedName>
    <definedName name="ini_54">#REF!</definedName>
    <definedName name="ini_55" localSheetId="0">#REF!</definedName>
    <definedName name="ini_55">#REF!</definedName>
    <definedName name="ini_56" localSheetId="0">#REF!</definedName>
    <definedName name="ini_56">#REF!</definedName>
    <definedName name="ini_57" localSheetId="0">#REF!</definedName>
    <definedName name="ini_57">#REF!</definedName>
    <definedName name="ini_58" localSheetId="0">#REF!</definedName>
    <definedName name="ini_58">#REF!</definedName>
    <definedName name="ini_59" localSheetId="0">#REF!</definedName>
    <definedName name="ini_59">#REF!</definedName>
    <definedName name="ini_6" localSheetId="0">#REF!</definedName>
    <definedName name="ini_6">#REF!</definedName>
    <definedName name="ini_60" localSheetId="0">#REF!</definedName>
    <definedName name="ini_60">#REF!</definedName>
    <definedName name="ini_61" localSheetId="0">#REF!</definedName>
    <definedName name="ini_61">#REF!</definedName>
    <definedName name="ini_62" localSheetId="0">#REF!</definedName>
    <definedName name="ini_62">#REF!</definedName>
    <definedName name="ini_63" localSheetId="0">#REF!</definedName>
    <definedName name="ini_63">#REF!</definedName>
    <definedName name="ini_64" localSheetId="0">#REF!</definedName>
    <definedName name="ini_64">#REF!</definedName>
    <definedName name="ini_65" localSheetId="0">#REF!</definedName>
    <definedName name="ini_65">#REF!</definedName>
    <definedName name="ini_66" localSheetId="0">#REF!</definedName>
    <definedName name="ini_66">#REF!</definedName>
    <definedName name="ini_67" localSheetId="0">#REF!</definedName>
    <definedName name="ini_67">#REF!</definedName>
    <definedName name="ini_68" localSheetId="0">#REF!</definedName>
    <definedName name="ini_68">#REF!</definedName>
    <definedName name="ini_69" localSheetId="0">#REF!</definedName>
    <definedName name="ini_69">#REF!</definedName>
    <definedName name="ini_7" localSheetId="0">#REF!</definedName>
    <definedName name="ini_7">#REF!</definedName>
    <definedName name="ini_70" localSheetId="0">#REF!</definedName>
    <definedName name="ini_70">#REF!</definedName>
    <definedName name="ini_71" localSheetId="0">#REF!</definedName>
    <definedName name="ini_71">#REF!</definedName>
    <definedName name="ini_72" localSheetId="0">#REF!</definedName>
    <definedName name="ini_72">#REF!</definedName>
    <definedName name="ini_73" localSheetId="0">#REF!</definedName>
    <definedName name="ini_73">#REF!</definedName>
    <definedName name="ini_74" localSheetId="0">#REF!</definedName>
    <definedName name="ini_74">#REF!</definedName>
    <definedName name="ini_75" localSheetId="0">#REF!</definedName>
    <definedName name="ini_75">#REF!</definedName>
    <definedName name="ini_76" localSheetId="0">#REF!</definedName>
    <definedName name="ini_76">#REF!</definedName>
    <definedName name="ini_77" localSheetId="0">#REF!</definedName>
    <definedName name="ini_77">#REF!</definedName>
    <definedName name="ini_78" localSheetId="0">#REF!</definedName>
    <definedName name="ini_78">#REF!</definedName>
    <definedName name="ini_79" localSheetId="0">#REF!</definedName>
    <definedName name="ini_79">#REF!</definedName>
    <definedName name="ini_8" localSheetId="0">#REF!</definedName>
    <definedName name="ini_8">#REF!</definedName>
    <definedName name="ini_80" localSheetId="0">#REF!</definedName>
    <definedName name="ini_80">#REF!</definedName>
    <definedName name="ini_81" localSheetId="0">#REF!</definedName>
    <definedName name="ini_81">#REF!</definedName>
    <definedName name="ini_82" localSheetId="0">#REF!</definedName>
    <definedName name="ini_82">#REF!</definedName>
    <definedName name="ini_83" localSheetId="0">#REF!</definedName>
    <definedName name="ini_83">#REF!</definedName>
    <definedName name="ini_84" localSheetId="0">#REF!</definedName>
    <definedName name="ini_84">#REF!</definedName>
    <definedName name="ini_85" localSheetId="0">#REF!</definedName>
    <definedName name="ini_85">#REF!</definedName>
    <definedName name="ini_86" localSheetId="0">#REF!</definedName>
    <definedName name="ini_86">#REF!</definedName>
    <definedName name="ini_87" localSheetId="0">#REF!</definedName>
    <definedName name="ini_87">#REF!</definedName>
    <definedName name="ini_88" localSheetId="0">#REF!</definedName>
    <definedName name="ini_88">#REF!</definedName>
    <definedName name="ini_89" localSheetId="0">#REF!</definedName>
    <definedName name="ini_89">#REF!</definedName>
    <definedName name="ini_9" localSheetId="0">#REF!</definedName>
    <definedName name="ini_9">#REF!</definedName>
    <definedName name="ini_90" localSheetId="0">#REF!</definedName>
    <definedName name="ini_90">#REF!</definedName>
    <definedName name="ini_91" localSheetId="0">#REF!</definedName>
    <definedName name="ini_91">#REF!</definedName>
    <definedName name="ini_92" localSheetId="0">#REF!</definedName>
    <definedName name="ini_92">#REF!</definedName>
    <definedName name="ini_93" localSheetId="0">#REF!</definedName>
    <definedName name="ini_93">#REF!</definedName>
    <definedName name="inter" localSheetId="0">#REF!</definedName>
    <definedName name="inter">#REF!</definedName>
    <definedName name="MATRIZ" localSheetId="0">#REF!</definedName>
    <definedName name="MATRIZ">#REF!</definedName>
    <definedName name="oficina" localSheetId="0">#REF!</definedName>
    <definedName name="oficina">#REF!</definedName>
    <definedName name="prensa" localSheetId="0">#REF!</definedName>
    <definedName name="prensa">#REF!</definedName>
    <definedName name="qwer" localSheetId="0">#REF!</definedName>
    <definedName name="qwer">#REF!</definedName>
    <definedName name="tipos">[1]Hoja1!$D$7:$D$9</definedName>
    <definedName name="_xlnm.Print_Titles" localSheetId="0">'PES - 3T 2020'!$1:$7</definedName>
    <definedName name="xxxxxxx" localSheetId="0">#REF!</definedName>
    <definedName name="xxx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68" i="1" l="1"/>
  <c r="AE167" i="1"/>
  <c r="AE166" i="1"/>
  <c r="AE165" i="1"/>
  <c r="AE164" i="1"/>
  <c r="AD164" i="1"/>
  <c r="AE163" i="1"/>
  <c r="AD163" i="1"/>
  <c r="AE162" i="1"/>
  <c r="AD162" i="1"/>
  <c r="AE161" i="1"/>
  <c r="AD161" i="1"/>
  <c r="AE160" i="1"/>
  <c r="AD160" i="1"/>
  <c r="AE159" i="1"/>
  <c r="AD159" i="1"/>
  <c r="AE158" i="1"/>
  <c r="AD158" i="1"/>
  <c r="AE157" i="1"/>
  <c r="AD157" i="1"/>
  <c r="AE156" i="1"/>
  <c r="AD156" i="1"/>
  <c r="AE155" i="1"/>
  <c r="AD155" i="1"/>
  <c r="AE154" i="1"/>
  <c r="AD154" i="1"/>
  <c r="AE153" i="1"/>
  <c r="AD153" i="1"/>
  <c r="AE152" i="1"/>
  <c r="AD152" i="1"/>
  <c r="AE151" i="1"/>
  <c r="AD151" i="1"/>
  <c r="AE150" i="1"/>
  <c r="AE149" i="1"/>
  <c r="AD149" i="1"/>
  <c r="AE148" i="1"/>
  <c r="AD148" i="1"/>
  <c r="AE147" i="1"/>
  <c r="AD147" i="1"/>
  <c r="AE146" i="1"/>
  <c r="AD146" i="1"/>
  <c r="AE145" i="1"/>
  <c r="AD145" i="1"/>
  <c r="AE144" i="1"/>
  <c r="AD144" i="1"/>
  <c r="AE143" i="1"/>
  <c r="AD143" i="1"/>
  <c r="AE142" i="1"/>
  <c r="AE141" i="1"/>
  <c r="AD141" i="1"/>
  <c r="AE140" i="1"/>
  <c r="AD140" i="1"/>
  <c r="AE139" i="1"/>
  <c r="AD139" i="1"/>
  <c r="AE138" i="1"/>
  <c r="AD138" i="1"/>
  <c r="AE137" i="1"/>
  <c r="AD137" i="1"/>
  <c r="AE136" i="1"/>
  <c r="AD136" i="1"/>
  <c r="AE135" i="1"/>
  <c r="AD135" i="1"/>
  <c r="AE134" i="1"/>
  <c r="AD134" i="1"/>
  <c r="AE133" i="1"/>
  <c r="AD133" i="1"/>
  <c r="AE132" i="1"/>
  <c r="AE131" i="1"/>
  <c r="AE130" i="1"/>
  <c r="AE129" i="1"/>
  <c r="AE128" i="1"/>
  <c r="AE127" i="1"/>
  <c r="AE126" i="1"/>
  <c r="AE124" i="1"/>
  <c r="AD122" i="1"/>
  <c r="AE121" i="1"/>
  <c r="AD121" i="1"/>
  <c r="AE120" i="1"/>
  <c r="AD120" i="1"/>
  <c r="AE119" i="1"/>
  <c r="AD119" i="1"/>
  <c r="AE118" i="1"/>
  <c r="AD118" i="1"/>
  <c r="AE117" i="1"/>
  <c r="AE116" i="1"/>
  <c r="AD116" i="1"/>
  <c r="AE115" i="1"/>
  <c r="AD115" i="1"/>
  <c r="AE114" i="1"/>
  <c r="AE113" i="1"/>
  <c r="AD113" i="1"/>
  <c r="AE112" i="1"/>
  <c r="AD112" i="1"/>
  <c r="AE111" i="1"/>
  <c r="AD111" i="1"/>
  <c r="AE110" i="1"/>
  <c r="AE109" i="1"/>
  <c r="AD109" i="1"/>
  <c r="AE108" i="1"/>
  <c r="AE107" i="1"/>
  <c r="AD107" i="1"/>
  <c r="AE106" i="1"/>
  <c r="AD106" i="1"/>
  <c r="AE105" i="1"/>
  <c r="AD105" i="1"/>
  <c r="AE104" i="1"/>
  <c r="AD104" i="1"/>
  <c r="AE103" i="1"/>
  <c r="AD103" i="1"/>
  <c r="AE102" i="1"/>
  <c r="AD102" i="1"/>
  <c r="AE101" i="1"/>
  <c r="AD101" i="1"/>
  <c r="AE100" i="1"/>
  <c r="AD100" i="1"/>
  <c r="AE99" i="1"/>
  <c r="AD99" i="1"/>
  <c r="AE98" i="1"/>
  <c r="AD98" i="1"/>
  <c r="AE97" i="1"/>
  <c r="AD97" i="1"/>
  <c r="AE96" i="1"/>
  <c r="AD96" i="1"/>
  <c r="AE95" i="1"/>
  <c r="AD95" i="1"/>
  <c r="AE94" i="1"/>
  <c r="AD94" i="1"/>
  <c r="AE93" i="1"/>
  <c r="AD93" i="1"/>
  <c r="AE92" i="1"/>
  <c r="AD92" i="1"/>
  <c r="AE91" i="1"/>
  <c r="AD91" i="1"/>
  <c r="AE90" i="1"/>
  <c r="AD90" i="1"/>
  <c r="AE89" i="1"/>
  <c r="AD89" i="1"/>
  <c r="AE88" i="1"/>
  <c r="AD88" i="1"/>
  <c r="AE87" i="1"/>
  <c r="AD87" i="1"/>
  <c r="AE86" i="1"/>
  <c r="AD86" i="1"/>
  <c r="AE85" i="1"/>
  <c r="AD85" i="1"/>
  <c r="AE84" i="1"/>
  <c r="AD84" i="1"/>
  <c r="AE83" i="1"/>
  <c r="AD83" i="1"/>
  <c r="AE82" i="1"/>
  <c r="AD82" i="1"/>
  <c r="AE81" i="1"/>
  <c r="AD81" i="1"/>
  <c r="AE80" i="1"/>
  <c r="AD80" i="1"/>
  <c r="AE79" i="1"/>
  <c r="AE78" i="1"/>
  <c r="AD78" i="1"/>
  <c r="AE77" i="1"/>
  <c r="AD77" i="1"/>
  <c r="AE76" i="1"/>
  <c r="AD76" i="1"/>
  <c r="AE75" i="1"/>
  <c r="AE74" i="1"/>
  <c r="AE73" i="1"/>
  <c r="AE72" i="1"/>
  <c r="AE71" i="1"/>
  <c r="AE70" i="1"/>
  <c r="AD70" i="1"/>
  <c r="AE69" i="1"/>
  <c r="AD69" i="1"/>
  <c r="AE68" i="1"/>
  <c r="AD68" i="1"/>
  <c r="AE67" i="1"/>
  <c r="AD67" i="1"/>
  <c r="AE66" i="1"/>
  <c r="AD66" i="1"/>
  <c r="AE65" i="1"/>
  <c r="AD65" i="1"/>
  <c r="AE64" i="1"/>
  <c r="AD64" i="1"/>
  <c r="AD63" i="1"/>
  <c r="T63" i="1"/>
  <c r="AE63" i="1" s="1"/>
  <c r="AE62" i="1"/>
  <c r="AD62" i="1"/>
  <c r="AE61" i="1"/>
  <c r="AD61" i="1"/>
  <c r="AE60" i="1"/>
  <c r="AE59" i="1"/>
  <c r="AE58" i="1"/>
  <c r="AE57" i="1"/>
  <c r="AE56" i="1"/>
  <c r="AD56" i="1"/>
  <c r="AE55" i="1"/>
  <c r="AD55" i="1"/>
  <c r="AE54" i="1"/>
  <c r="AD54" i="1"/>
  <c r="AE53" i="1"/>
  <c r="AD53" i="1"/>
  <c r="AE52" i="1"/>
  <c r="AD52" i="1"/>
  <c r="AE51" i="1"/>
  <c r="AD51" i="1"/>
  <c r="AE50" i="1"/>
  <c r="AD50" i="1"/>
  <c r="AE49" i="1"/>
  <c r="AE48" i="1"/>
  <c r="AE47" i="1"/>
  <c r="AD47" i="1"/>
  <c r="AE46" i="1"/>
  <c r="AE45" i="1"/>
  <c r="AD45" i="1"/>
  <c r="AE44" i="1"/>
  <c r="AE43" i="1"/>
  <c r="AE42" i="1"/>
  <c r="AD42" i="1"/>
  <c r="AE41" i="1"/>
  <c r="AE40" i="1"/>
  <c r="AD40" i="1"/>
  <c r="AE39" i="1"/>
  <c r="AD39" i="1"/>
  <c r="AE38" i="1"/>
  <c r="AD38" i="1"/>
  <c r="AE37" i="1"/>
  <c r="AD37" i="1"/>
  <c r="AE36" i="1"/>
  <c r="AD36" i="1"/>
  <c r="AE35" i="1"/>
  <c r="AD35" i="1"/>
  <c r="AE34" i="1"/>
  <c r="AD34" i="1"/>
  <c r="AE33" i="1"/>
  <c r="AD33" i="1"/>
  <c r="AE32" i="1"/>
  <c r="AD32" i="1"/>
  <c r="AE31" i="1"/>
  <c r="AD31" i="1"/>
  <c r="AE30" i="1"/>
  <c r="AD30" i="1"/>
  <c r="AE29" i="1"/>
  <c r="AD29" i="1"/>
  <c r="AE28" i="1"/>
  <c r="T27" i="1"/>
  <c r="AE27" i="1" s="1"/>
  <c r="AE26" i="1"/>
  <c r="AD26" i="1"/>
  <c r="AE25" i="1"/>
  <c r="AE24" i="1"/>
  <c r="AD24" i="1"/>
  <c r="AE23" i="1"/>
  <c r="AD23" i="1"/>
  <c r="AE22" i="1"/>
  <c r="AD22" i="1"/>
  <c r="AE21" i="1"/>
  <c r="AE20" i="1"/>
  <c r="AD20" i="1"/>
  <c r="AE19" i="1"/>
  <c r="AD19" i="1"/>
  <c r="AE18" i="1"/>
  <c r="AD18" i="1"/>
  <c r="AE17" i="1"/>
  <c r="AD17" i="1"/>
  <c r="AE16" i="1"/>
  <c r="AD16" i="1"/>
  <c r="AE15" i="1"/>
  <c r="AD15" i="1"/>
  <c r="AE14" i="1"/>
  <c r="AE13" i="1"/>
  <c r="AD13" i="1"/>
  <c r="AE12" i="1"/>
  <c r="AE11" i="1"/>
  <c r="AD11" i="1"/>
  <c r="AE10" i="1"/>
  <c r="AD10" i="1"/>
  <c r="AE9" i="1"/>
  <c r="AD9" i="1"/>
  <c r="AE8" i="1"/>
  <c r="AD8" i="1"/>
</calcChain>
</file>

<file path=xl/sharedStrings.xml><?xml version="1.0" encoding="utf-8"?>
<sst xmlns="http://schemas.openxmlformats.org/spreadsheetml/2006/main" count="1157" uniqueCount="616">
  <si>
    <t>Bases PND</t>
  </si>
  <si>
    <t>Líneas de Acción PND</t>
  </si>
  <si>
    <t>Objetivo de Desarrollo Sostenible relacionado</t>
  </si>
  <si>
    <t>Eje</t>
  </si>
  <si>
    <t>Estrategia</t>
  </si>
  <si>
    <t>Iniciativa</t>
  </si>
  <si>
    <t>Objetivo Iniciativa</t>
  </si>
  <si>
    <t>Política de Gestión y Desempeño Institucional</t>
  </si>
  <si>
    <t>Proceso MIG</t>
  </si>
  <si>
    <t>Apropiación 2019</t>
  </si>
  <si>
    <t>Ejecución 2019</t>
  </si>
  <si>
    <t>Apropiación 2020 (Septiembre 30)</t>
  </si>
  <si>
    <t>Ejecución 2020 (Septiembre 30)</t>
  </si>
  <si>
    <t>Proyecto Fuente de Recursos vigencia 2020</t>
  </si>
  <si>
    <t>Producto de la Iniciativa</t>
  </si>
  <si>
    <t>Indicador de la Iniciativa</t>
  </si>
  <si>
    <t>Tipo de Indicador</t>
  </si>
  <si>
    <t>Línea Base</t>
  </si>
  <si>
    <t>Meta 2019</t>
  </si>
  <si>
    <t>Avance 2019</t>
  </si>
  <si>
    <t>Meta 2020</t>
  </si>
  <si>
    <t>Avance 2020 (Corte 30 de septiembre)</t>
  </si>
  <si>
    <t>Avance Cualitativo 2020 (Corte 30 de septiembre)</t>
  </si>
  <si>
    <t>Meta 2021</t>
  </si>
  <si>
    <t>Avance 2021</t>
  </si>
  <si>
    <t>Avance Cualitativo 2021</t>
  </si>
  <si>
    <t>Meta 2022</t>
  </si>
  <si>
    <t>Avance 2022</t>
  </si>
  <si>
    <t>Avance Cualitativo 2022</t>
  </si>
  <si>
    <t>Meta Cuatrienio</t>
  </si>
  <si>
    <t xml:space="preserve">Avance Cuatrienio </t>
  </si>
  <si>
    <t>Dependencia Responsable</t>
  </si>
  <si>
    <t>Pacto por la transformación digital de Colombia</t>
  </si>
  <si>
    <t>Colombia se conecta: masificación de la banda ancha e inclusión de todos los colombianos.</t>
  </si>
  <si>
    <t>No relacionado</t>
  </si>
  <si>
    <t>1.1: Entorno TIC para el Desarrollo Digital</t>
  </si>
  <si>
    <t>Aumentar la eficiencia institucional del sector TIC</t>
  </si>
  <si>
    <t xml:space="preserve">Vigilancia y control integral del sector telecomunicaciones móvil, no móvil, radiodifusión sonora, televisión y al sector de servicios Postales. </t>
  </si>
  <si>
    <t xml:space="preserve">Fortalecer la inspección, vigilancia y control de las obligaciones legales, reglamentarias y regulatorias a cargo de los prestadores de servicios de telecomunicaciones móviles, no móviles radiodifusión sonora y televisión, así como al sector de servicios postales.  </t>
  </si>
  <si>
    <t>Vigilancia y Control</t>
  </si>
  <si>
    <t>Análisis y control en los servicios de telecomunicaciones y postales a nivel nacional</t>
  </si>
  <si>
    <t>Informe de análisis de cumplimiento del régimen normativo por materias y por sector.</t>
  </si>
  <si>
    <t>Documento de análisis respecto del cumplimiento del régimen normativo por materias y por sector generado</t>
  </si>
  <si>
    <t>Acumulado</t>
  </si>
  <si>
    <t>2.3 Dirección de Vigilancia, Inspección y Control °</t>
  </si>
  <si>
    <t>Acto Administrativo - Vigilancia Preventiva y documentos de análisis de Vigilancia Preventiva generado</t>
  </si>
  <si>
    <t>Acto administrativo - Vigilancia Preventiva expedido y un documento de análisis por vigencia generado.</t>
  </si>
  <si>
    <t>Modelo de inspección, vigilancia y control preventivo y predictivo basado en analítica de datos</t>
  </si>
  <si>
    <t>Modelo de inspección, vigilancia y control preventivo y predictivo basado en analítica de datos implementado</t>
  </si>
  <si>
    <t xml:space="preserve">Solución tecnológica para el análisis predictivo del cumplimiento de obligaciones por parte de los prestadores de servicios TIC y servicios postales </t>
  </si>
  <si>
    <t>Solución tecnológica definida y diseñada</t>
  </si>
  <si>
    <t>Solución tecnológica desarrollada</t>
  </si>
  <si>
    <t>9.c. Aumentar de forma significativa el acceso a la tecnología de la información y las comunicaciones y esforzarse por facilitar el acceso universal y asequible a Internet en los países menos adelantados a más tardar en 2020 (MinTIC-Líder).</t>
  </si>
  <si>
    <t>Aumentar la eficiencia institucional del sector TIC
Focalizar las inversiones para el cierre efectivo de la brecha digital y vincular al sector</t>
  </si>
  <si>
    <t xml:space="preserve">Fortalecimiento del sector TIC y Postal </t>
  </si>
  <si>
    <t xml:space="preserve">Generar lineamientos de política y estrategias enfocadas a mejorar la competitividad del sector, contribuyendo a la disminución de la brecha digital e implementando planes sectoriales de modernización, simplificación normativa y eliminación de barreras de entrada. </t>
  </si>
  <si>
    <t>01. Planeación Institucional.
09. Racionalización de trámites.
17. Mejora Normativa</t>
  </si>
  <si>
    <t>Gestión de la Industria de Comunicaciones</t>
  </si>
  <si>
    <t>Generación de políticas y estrategias dirigidas a mejorar la competitividad de la industria de comunicaciones Nacional
Actualización modernización y competitividad del sector postal nacional</t>
  </si>
  <si>
    <t>Actualización normativa del sector TIC y sector Postal</t>
  </si>
  <si>
    <t>Actualización normativa</t>
  </si>
  <si>
    <t>2.2 Dirección de Industria de Comunicaciones</t>
  </si>
  <si>
    <t>Oferta de espectro para telecomunicaciones móviles</t>
  </si>
  <si>
    <t>Espectro ofertado (MHz)</t>
  </si>
  <si>
    <t xml:space="preserve">Asignación de espectro para emisoras comunitarias y comerciales </t>
  </si>
  <si>
    <t>Proceso de selección</t>
  </si>
  <si>
    <t xml:space="preserve">Implementación de la política postal </t>
  </si>
  <si>
    <t xml:space="preserve">Porcentaje de implementación de la política postal </t>
  </si>
  <si>
    <t>Garantizar la TV y radio pública</t>
  </si>
  <si>
    <t xml:space="preserve">Fortalecimiento de la programación de la radio pública </t>
  </si>
  <si>
    <t>Fortalecer el contenido emitido y la conservación de los archivos de la radio pública</t>
  </si>
  <si>
    <t>Fortalecimiento de los contenidos que se emiten a través de las plataformas de la radio pública nacional</t>
  </si>
  <si>
    <t xml:space="preserve">Contenidos para las plataformas de emisoras nacionales descentralizadas </t>
  </si>
  <si>
    <t>Horas de contenidos al aire y especiales, nacionales y descentralizados generados</t>
  </si>
  <si>
    <t>Fortalecimiento de la radio publica nacional</t>
  </si>
  <si>
    <t>Fortalecer la radio pública, a través de nuevo despliegue de infraestructura.</t>
  </si>
  <si>
    <t>07. Servicio al ciudadano.</t>
  </si>
  <si>
    <t>Extensión, descentralización y cobertura de la radio pública nacional</t>
  </si>
  <si>
    <t>Estaciones y estudios de radiodifusión en funcionamiento</t>
  </si>
  <si>
    <t>Instalación de nuevas estaciones y continuidad de la presencia de señal de transmisión de radio</t>
  </si>
  <si>
    <t>Capacidad</t>
  </si>
  <si>
    <t>Focalizar las inversiones para el cierre efectivo de la brecha digital y vincular al sector</t>
  </si>
  <si>
    <t>Implementación del Sistema Nacional de Telecomunicaciones de Emergencias</t>
  </si>
  <si>
    <t>Fortalecer a las entidades del Sistema Nacional de Gestión del Riesgo de Desastres en sus sistemas de comunicaciones</t>
  </si>
  <si>
    <t>Implementación del sistema nacional de telecomunicaciones de emergencias nacional - (previo concepto dnp)</t>
  </si>
  <si>
    <t>Servicio de asistencia técnica para las entidades del Sistema Nacional de Gestión del Riesgo de Desastres</t>
  </si>
  <si>
    <t>Entidades beneficiadas</t>
  </si>
  <si>
    <t>Flujo</t>
  </si>
  <si>
    <t>Servicio de apoyo financiero para entidades del Sistema Nacional de Gestión del Riesgo de Desastres</t>
  </si>
  <si>
    <t>Proyectos financiados</t>
  </si>
  <si>
    <t>Fortalecimiento de la televisión pública Nacional y Regional</t>
  </si>
  <si>
    <t>Implementar contenidos multiplataforma que fortalezcan la TV pública a través del conocimiento del entorno y análisis de las audiencias</t>
  </si>
  <si>
    <t>08. Participación ciudadana en la gestión pública.</t>
  </si>
  <si>
    <t>Uso y Apropiación de las TIC</t>
  </si>
  <si>
    <t>Fortalecimiento del modelo convergente de la televisión pública regional y nacional</t>
  </si>
  <si>
    <t xml:space="preserve">Contenidos multiplataforma producidos y coproducidos </t>
  </si>
  <si>
    <t>1646 °</t>
  </si>
  <si>
    <t>5475 °</t>
  </si>
  <si>
    <t>2. VICEMINISTERIO DE CONECTIVIDAD °</t>
  </si>
  <si>
    <t xml:space="preserve">Talleres de formación </t>
  </si>
  <si>
    <t xml:space="preserve">Capacitaciones en temas relacionados con el modelo de convergencia de la TV  </t>
  </si>
  <si>
    <t xml:space="preserve">Estudios de medición de audiencias </t>
  </si>
  <si>
    <t xml:space="preserve">Estudios e informes de medición de audiencias e impacto de contenidos entregados y socializados </t>
  </si>
  <si>
    <t xml:space="preserve">Estrategia de divulgación de TDT </t>
  </si>
  <si>
    <t>Hacia una sociedad digital e industria 4.0: Por una relación más eficiente, efectiva y transparente entre mercados, ciudadanos y Estado.</t>
  </si>
  <si>
    <t>Fortalecimiento del Operador Postal Oficial</t>
  </si>
  <si>
    <t>Desarrollar estrategias que fortalezcan al Operador Postal como prestador de servicios que aporten al desarrollo del sector.</t>
  </si>
  <si>
    <t>01. Planeación Institucional.</t>
  </si>
  <si>
    <t>N.A</t>
  </si>
  <si>
    <t>Documento de conclusiones normativas sobre la agenda regulatoria</t>
  </si>
  <si>
    <t>% Avance de la agenda regulatoria</t>
  </si>
  <si>
    <t>6. ES SPN Servicios Postales Nacionales</t>
  </si>
  <si>
    <t>Estrategia de marca</t>
  </si>
  <si>
    <t>Estrategia de Marca Elaborada</t>
  </si>
  <si>
    <t>Informe de Envíos Movilizados E-commerce</t>
  </si>
  <si>
    <t>Piezas movilizadas de E-commerce</t>
  </si>
  <si>
    <t xml:space="preserve">Incremento en las piezas movilizadas de E-commerce resultante de acciones de fortalecimiento. </t>
  </si>
  <si>
    <t xml:space="preserve">Informe de Integración de servicios y Cobertura Puntos Aliados Comerciales </t>
  </si>
  <si>
    <t>Cobertura en Puntos del Operador Postal Oficial</t>
  </si>
  <si>
    <t xml:space="preserve">Estrategia de Comunicación </t>
  </si>
  <si>
    <t xml:space="preserve">Estrategia de Comunicación Elaborada </t>
  </si>
  <si>
    <t xml:space="preserve">Informe Renovación Seguridad Electrónica Centrales de Tratamiento Postal </t>
  </si>
  <si>
    <t xml:space="preserve">Seguridad Electrónica Renovada en Central de Tratamiento Postal (CTP) </t>
  </si>
  <si>
    <t xml:space="preserve">Informe Renovación Seguridad Electrónica Centros Operativos </t>
  </si>
  <si>
    <t xml:space="preserve">Seguridad Electrónica Renovada en Centros Operativos (CO) </t>
  </si>
  <si>
    <t xml:space="preserve">Informe Renovación Seguridad Electrónica Puntos de Venta </t>
  </si>
  <si>
    <t xml:space="preserve">Seguridad Electrónica Renovada en Puntos De Venta (PDV) </t>
  </si>
  <si>
    <t xml:space="preserve">Reporte de implementación de adquisición e implementación de herramientas para fortalecer la seguridad perimetral (Firewall), en la web (WAF) y en el correo (Office 365) </t>
  </si>
  <si>
    <t xml:space="preserve">Implementación de herramientas tecnológicas </t>
  </si>
  <si>
    <t xml:space="preserve">Documento con revisión y ajustes a las políticas de la seguridad informática </t>
  </si>
  <si>
    <t xml:space="preserve">Fortalecimiento Políticas de Seguridad </t>
  </si>
  <si>
    <t>Colombia se conecta: masificación de la banda ancha e inclusión de todos los colombianos.
 Hacia una sociedad digital e industria 4.0: Por una relación más eficiente, efectiva y transparente entre mercados, ciudadanos y Estado.</t>
  </si>
  <si>
    <t>Acompañamiento a las iniciativas de las entidades territoriales en el marco del Sistema General de Regalías</t>
  </si>
  <si>
    <t>Fortalecer la inversión del sector TIC a través de los recursos del Sistema General de Regalías</t>
  </si>
  <si>
    <t>Asistencia técnica a entidades territoriales en el marco del Sistema General de Regalías - SGR</t>
  </si>
  <si>
    <t>Número de asistencias técnicas realizadas a entidades territoriales</t>
  </si>
  <si>
    <t>Stock</t>
  </si>
  <si>
    <t>1. DESPACHO MINISTRO</t>
  </si>
  <si>
    <t>Apoyo a operadores públicos del servicio de televisión a nivel nacional</t>
  </si>
  <si>
    <t>Aumentar la capacidad en la prestación del servicio público de televisión</t>
  </si>
  <si>
    <t>Financiación de la TV Educativa y cultural a cargo del Estado.</t>
  </si>
  <si>
    <t>Operadores públicos financiados</t>
  </si>
  <si>
    <t>Programa de conectividad social sostenible</t>
  </si>
  <si>
    <t>Optimización del posicionamiento, uso y apropiación del servicio público de televisión a nivel nacional</t>
  </si>
  <si>
    <t>Mejorar el posicionamiento, uso y apropiación del servicio público de televisión</t>
  </si>
  <si>
    <t>Lineamientos técnicos y comprobación sobre los niveles de calidad de televisión abierta</t>
  </si>
  <si>
    <t>Documentos de comprobación de los niveles de calidad de televisión abierta elaborados</t>
  </si>
  <si>
    <t>6 ES ANE - AGENCIA NACIONAL DEL ESPECTRO</t>
  </si>
  <si>
    <t>Estaciones de monitoreo fijo</t>
  </si>
  <si>
    <t>Estaciones de monitoreo fijo en funcionamiento</t>
  </si>
  <si>
    <t>Información producto del seguimiento a la implementación de la TDT.</t>
  </si>
  <si>
    <t>Informes de seguimiento de la cobertura de los operadores de TDT</t>
  </si>
  <si>
    <t>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t>
  </si>
  <si>
    <t>Facilitar el acceso y uso de las tecnologías de la información y las comunicaciones (TIC) en todo el territorio nacional - Computadores para Educar</t>
  </si>
  <si>
    <t>Incrementar la dotación de terminales de cómputo, capacitación de docentes y recuperación de equipos obsoletos en las sedes educativas oficiales a nivel nacional</t>
  </si>
  <si>
    <t>Apoyo financiero para el suministro de terminales a nivel nacional</t>
  </si>
  <si>
    <t>Servicio de apoyo en tecnologías de la información y las comunicaciones para la educación básica, primaria y secundaria</t>
  </si>
  <si>
    <t xml:space="preserve">Estudiantes de sedes educativas oficiales beneficiados con el servicio de apoyo en tecnologías de la información y las comunicaciones para la educación. </t>
  </si>
  <si>
    <t xml:space="preserve">19 108 </t>
  </si>
  <si>
    <t>6 ES CPE - COMPUTADORES PARA EDUCAR</t>
  </si>
  <si>
    <t>Relación de estudiantes por terminal de cómputo</t>
  </si>
  <si>
    <t>Terminales de cómputo con contenidos digitales entregadas a sedes educativas</t>
  </si>
  <si>
    <t>Terminales de cómputo con contenidos digitales entregadas a sedes educativas para uso de docentes</t>
  </si>
  <si>
    <t>Requerimientos técnicos atendidos</t>
  </si>
  <si>
    <t>Servicio de educación para el trabajo en temas de uso pedagógico de tecnologías de la información y las comunicaciones</t>
  </si>
  <si>
    <t>Docentes formados en uso pedagógico de tecnologías de la información y las comunicaciones</t>
  </si>
  <si>
    <t>Eventos de socialización de experiencias exitosas en el uso práctico de las tecnologías de la información en la educación</t>
  </si>
  <si>
    <t>Servicio de recolección y gestión de residuos electrónicos</t>
  </si>
  <si>
    <t>Residuos electrónicos dispuestos correctamente (Demanufactura)</t>
  </si>
  <si>
    <t>Equipos obsoletos retomados</t>
  </si>
  <si>
    <t>Servicio de educación informal para la adecuada disposición de residuos de aparatos eléctricos y electrónicos</t>
  </si>
  <si>
    <t>Personas de la comunidad capacitadas en la correcta disposición de residuos de aparatos eléctricos y electrónicos</t>
  </si>
  <si>
    <t xml:space="preserve">Servicio de apoyo en tecnologías de la información y las comunicaciones para la educación básica, primaria y secundaria </t>
  </si>
  <si>
    <t xml:space="preserve">Sedes educativas oficiales con acceso a terminales de cómputo y contenidos digitales </t>
  </si>
  <si>
    <t>9.c. Aumentar de forma significativa el acceso a la tecnología de la información y las comunicaciones y esforzarse por facilitar el acceso universal y asequible a Internet en los países menos adelantados a más tardar en 2020.</t>
  </si>
  <si>
    <t>Gestión Integral del Espectro Radioeléctrico</t>
  </si>
  <si>
    <t>Disponibilidad de Espectro</t>
  </si>
  <si>
    <t>Diseñar y formular propuestas, planes y programas para la administración del espectro mediante la planeación y asesoría técnica, contribuyendo con la disponibilidad de dicho recurso para los servicios de radiocomunicaciones.</t>
  </si>
  <si>
    <t>Servicio de información de espectro radioeléctrico</t>
  </si>
  <si>
    <t>Actualizaciones al Cuadro Nacional de Atribución de Bandas de Frecuencia</t>
  </si>
  <si>
    <t xml:space="preserve">Servicio de información de espectro radioeléctrico </t>
  </si>
  <si>
    <t xml:space="preserve">Número de estudios de atribución de espectro elaborados </t>
  </si>
  <si>
    <t xml:space="preserve">Porcentaje de cuadros de característica técnicas de red elaborados </t>
  </si>
  <si>
    <t xml:space="preserve">Número de planes técnicos de radiodifusión sonora modificados </t>
  </si>
  <si>
    <t xml:space="preserve">Número de estudios de gestión de espectro entregados al MinTIC </t>
  </si>
  <si>
    <t>Uso Legal del Espectro</t>
  </si>
  <si>
    <t>Propender por el uso legal y libre de interferencias del espectro radioeléctrico y favorecer el despliegue de infraestructura en telecomunicaciones y mantener informada a la ciudadanía sobre los niveles de campos electromagnéticos.</t>
  </si>
  <si>
    <t>Servicio de monitoreo en espectro</t>
  </si>
  <si>
    <t>Estaciones de monitoreo de espectro en funcionamiento</t>
  </si>
  <si>
    <t>Visitas de Monitoreo Realizadas</t>
  </si>
  <si>
    <t>Documentos de lineamientos técnicos</t>
  </si>
  <si>
    <t>Documentos de lineamientos técnicos elaborados</t>
  </si>
  <si>
    <t xml:space="preserve">Documentos de lineamientos técnicos </t>
  </si>
  <si>
    <t xml:space="preserve">Aumentar la cantidad de PRST ajustados sin activar proceso sancionatorio (Efectividad del modelo preventivo en vigilancia y control) </t>
  </si>
  <si>
    <t xml:space="preserve">Servicio de monitoreo en espectro </t>
  </si>
  <si>
    <t xml:space="preserve">Tiempo promedio de atención de casos relacionados con los procedimientos de monitoreo y visitas técnicas del espectro in situ (semanas) </t>
  </si>
  <si>
    <t xml:space="preserve">Número de antenas de telecomunicaciones "conformes" publicadas. </t>
  </si>
  <si>
    <t xml:space="preserve">Número de mapas de niveles de campos electromagnéticos publicados </t>
  </si>
  <si>
    <t>Condiciones de portabilidad numérica móvil y compensación automática por llamadas caídas</t>
  </si>
  <si>
    <t>Revisar las disposiciones incluidas en el Régimen de Protección de los derechos de los usuarios asociadas a la portabilidad numérica móvil y a la compensación por fallas en el servicio de voz móvil.</t>
  </si>
  <si>
    <t>Propuesta Regulatoria</t>
  </si>
  <si>
    <t>Medida Regulatoria</t>
  </si>
  <si>
    <t>6 ES CRC - Comisión de Regulación de Comunicaciones</t>
  </si>
  <si>
    <t>Definición de los mercados relevantes en el sector postal</t>
  </si>
  <si>
    <t>Desarrollar e implementar un marco analítico formal para caracterizar la competencia en los mercados relevantes postales en Colombia.</t>
  </si>
  <si>
    <t xml:space="preserve"> Revisión del régimen de acceso, uso e interconexión </t>
  </si>
  <si>
    <t xml:space="preserve">Revisión y actualización del Régimen de Acceso, Uso e interconexión de Redes de Telecomunicaciones, teniendo en cuenta las lecciones aprendidas de su aplicación, la evolución tecnológica, la transformación del ecosistema del negocio TIC y el enfoque de simplificación normativa. </t>
  </si>
  <si>
    <t xml:space="preserve"> Desarrollo de un régimen de grandes impositores y servicios de valor agregado en los mercados postales </t>
  </si>
  <si>
    <t>Análisis del mercado de servicios de envío masivo, con el fin de evaluar la necesidad de imponer algunas reglas mínimas de comportamiento para los impositores de modo tal que se prevenga el ejercicio de dicho poder de mercado en contra de los oferentes de la industria.</t>
  </si>
  <si>
    <t xml:space="preserve"> Modelo de vigilancia y control con enfoque preventivo </t>
  </si>
  <si>
    <t xml:space="preserve">Generar un marco de acción enfocado en la eficiencia, economía y eficacia para el desarrollo de la facultad de vigilancia, control y seguimiento a cargo de la CRC, a través de estrategias de mejoramiento, entendimiento y responsabilidad por parte de los regulados y agentes del sector audiovisual. </t>
  </si>
  <si>
    <t>Documento del modelo</t>
  </si>
  <si>
    <t>Acto Administrativo Expedido</t>
  </si>
  <si>
    <t>Programa de despliegue de la red de última milla en los municipios del país</t>
  </si>
  <si>
    <t>Desarrollo TDT Fase V.</t>
  </si>
  <si>
    <t>Soportar la plataforma tecnológica para llegar al mayor número de personas con contenidos de la mejor calidad a través de diversas pantallas.</t>
  </si>
  <si>
    <t>Infraestructura estable, moderna y convergente (Servicio de Televisión Digital)</t>
  </si>
  <si>
    <t xml:space="preserve">Cobertura de Televisión Digital Terrestre - TDT </t>
  </si>
  <si>
    <t>6 ES RTVC - RADIO Y TELEVISIÓN DE COLOMBIA</t>
  </si>
  <si>
    <t>1.2: Inclusión Social Digital</t>
  </si>
  <si>
    <t>Acceso universal sostenible</t>
  </si>
  <si>
    <t>Transición de Zonas WiFi</t>
  </si>
  <si>
    <t>Identificar alternativas que permitan establecer una estrategia de transición del proyecto.</t>
  </si>
  <si>
    <t>05. Transparencia, acceso a la información pública y lucha contra la corrupción.
08. Participación ciudadana en la gestión pública.</t>
  </si>
  <si>
    <t>Uso y Apropiación de las TIC
Gestión de Atención a Grupos de Interés</t>
  </si>
  <si>
    <t>Instalación, promoción, uso y apropiación de soluciones tecnológicas de acceso público en las regiones del territorio nacional
Aprovechamiento y promoción de soluciones tecnológicas de acceso público en las regiones del territorio nacional</t>
  </si>
  <si>
    <t>Evaluar proyecto de soluciones tecnológicas de acceso en espacios públicos</t>
  </si>
  <si>
    <t>Documentos de evaluación elaborados</t>
  </si>
  <si>
    <t>1.5 Oficina de Fomento Regional de Tecnologías de la Información y las Comunicaciones °</t>
  </si>
  <si>
    <t>Fortalecimiento de capacidades regionales</t>
  </si>
  <si>
    <t>Fortalecimiento de capacidades regionales en desarrollo de política pública TIC orientada hacia el cierre de brecha digital regional</t>
  </si>
  <si>
    <t>Fortalecer la capacidad institucional regional que aporte al cierre de la brecha digital regional</t>
  </si>
  <si>
    <t>Fortalecimiento de capacidades regionales en desarrollo de política pública tic orientada hacia el cierre de brecha digital regional</t>
  </si>
  <si>
    <t>Servicio de seguimiento y monitoreo para el cierre de brecha digital regional</t>
  </si>
  <si>
    <t>Número de Informes de seguimiento y monitoreo realizados durante la vigencia</t>
  </si>
  <si>
    <t xml:space="preserve">Servicio de asistencia técnica para proyectos en Tecnologías de la Información y las Comunicaciones </t>
  </si>
  <si>
    <t xml:space="preserve">Mapa de necesidades y oportunidades regionales </t>
  </si>
  <si>
    <t xml:space="preserve">Metodología integral de obligaciones de hacer </t>
  </si>
  <si>
    <t>Garantizar la provisión de herramientas de acceso a Internet para personas en condiciones de discapacidad</t>
  </si>
  <si>
    <t xml:space="preserve">Soluciones tecnológicas para propiciar el uso de las TIC </t>
  </si>
  <si>
    <t>Realizar la habilitación y promoción de soluciones tecnológicas para propiciar el uso de las TIC</t>
  </si>
  <si>
    <t>Aprovechamiento y promoción de soluciones tecnológicas de acceso público en las regiones del territorio nacional</t>
  </si>
  <si>
    <t xml:space="preserve">Servicio de acceso y promoción a las tecnologías de la información y las comunicaciones </t>
  </si>
  <si>
    <t xml:space="preserve">Espacios públicos para la promoción de las TIC habilitados </t>
  </si>
  <si>
    <t>2.1 Dirección de Infraestructura °</t>
  </si>
  <si>
    <t xml:space="preserve">Servicio de asistencia técnica para proyectos en tecnologías de la información y las comunicaciones </t>
  </si>
  <si>
    <t xml:space="preserve">Municipios asistidos en diseño, implementación, ejecución y/ o liquidación de proyectos </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</si>
  <si>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</si>
  <si>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Provisión de herramientas y apropiación de TIC para personas con discapacidad</t>
  </si>
  <si>
    <t>Inclusión TIC</t>
  </si>
  <si>
    <t>Hacer de las TIC un habilitador para las personas con discapacidad con el fin de que normalicen sus actividades y accedan fácilmente a la información, la comunicación y el conocimiento para la productividad y el aprendizaje.</t>
  </si>
  <si>
    <t>05. Transparencia, acceso a la información pública y lucha contra la corrupción.
07. Servicio al ciudadano.</t>
  </si>
  <si>
    <t>Servicio de asistencia capacitación y apoyo para el uso y apropiación de las tic con enfoque diferencial y en beneficio de la comunidad para participar en la economía digital nacional</t>
  </si>
  <si>
    <t>Herramientas y espacios de Inclusión</t>
  </si>
  <si>
    <t>Número de Personas de la comunidad  con discapacidad capacitadas en TIC</t>
  </si>
  <si>
    <t>3.1 Dirección de Apropiación de Tecnologías de la Información y las Comunicación</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</si>
  <si>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</si>
  <si>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Implementación del proyecto nacional conectividad de alta velocidad</t>
  </si>
  <si>
    <t>Ampliación de infraestructura</t>
  </si>
  <si>
    <t>Garantizar la culminación del despliegue de la red de alta velocidad y la oferta de conectividad asociada, conforme lo previsto en el Documento CONPES 3769 de 2013.</t>
  </si>
  <si>
    <t>Acceso a las TIC
Uso y Apropiación de las TIC</t>
  </si>
  <si>
    <t>Ampliación programa de telecomunicaciones sociales nacional</t>
  </si>
  <si>
    <t xml:space="preserve">Servicio de acceso y uso de Tecnologías de la Información y las Comunicaciones
</t>
  </si>
  <si>
    <t>Cabeceras con redes de transporte de alta velocidad</t>
  </si>
  <si>
    <t>2.1 Dirección de Infraestructura</t>
  </si>
  <si>
    <t>Ejecución de proyectos de acceso comunitario a Internet</t>
  </si>
  <si>
    <t>Oferta de acceso público a Internet</t>
  </si>
  <si>
    <t>Garantizar las condiciones para la universalización del acceso a Internet en Zonas rurales</t>
  </si>
  <si>
    <t>Implementación soluciones de acceso comunitario a las tecnologías de la información y las comunidades nacional</t>
  </si>
  <si>
    <t>Servicio de acceso y uso de Tecnologías de la Información y las Comunicaciones</t>
  </si>
  <si>
    <t>Soluciones de acceso público a Internet en operación</t>
  </si>
  <si>
    <t>Incentivos a la oferta y demanda de accesos a Internet</t>
  </si>
  <si>
    <t>Masificación de accesos</t>
  </si>
  <si>
    <t>Contribuir al cierre de la brecha digital mediante el despliegue de accesos de última milla en condiciones asequibles</t>
  </si>
  <si>
    <t>Desarrollo masificación acceso a internet nacional</t>
  </si>
  <si>
    <t>Servicio de conexiones a redes de acceso</t>
  </si>
  <si>
    <t>Nuevas conexiones a Internet fijo</t>
  </si>
  <si>
    <t>Audiencia Digital en los servicios del Sistema de Medios Públicos</t>
  </si>
  <si>
    <t>Mejorar la audiencia digital de los diversos servicios del sistema de medios públicos a través de información para análisis, infraestructura de calidad, y servicios tecnológicos flexibles</t>
  </si>
  <si>
    <t>Desarrollo y aseguramiento de la audiencia digital nacional</t>
  </si>
  <si>
    <t>Desarrollos Digitales</t>
  </si>
  <si>
    <t>Productos digitales desarrollados</t>
  </si>
  <si>
    <t>Estudio sobre la penetración de las redes móviles actualmente desplegadas en Colombia</t>
  </si>
  <si>
    <t>Lograr una mayor penetración del internet móvil en todos los ámbitos y sectores del país.
Superar las barreras de acceso y conexión con las que actualmente contamos</t>
  </si>
  <si>
    <t>Estudio técnico respecto a la penetración de redes móviles en Colombia</t>
  </si>
  <si>
    <t>Estudio técnico</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</si>
  <si>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</si>
  <si>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1.3: Ciudadanos y Hogares Empoderados del Entorno Digital</t>
  </si>
  <si>
    <t>Uso seguro y responsable de TIC</t>
  </si>
  <si>
    <t>Promover el uso y apropiación de las TIC en los ciudadanos, hogares, buscando que se haga de forma segura y responsable en el País.</t>
  </si>
  <si>
    <t>01. Planeación Institucional.
07. Servicio al ciudadano.
08. Participación ciudadana en la gestión pública.
11. Gobierno Digital.</t>
  </si>
  <si>
    <t>Fomento del Uso Responsable de las TIC</t>
  </si>
  <si>
    <t>Número de formaciones en uso responsable de las TIC</t>
  </si>
  <si>
    <t>Formación TIC</t>
  </si>
  <si>
    <t xml:space="preserve">Número de Formaciones en competencias digitales </t>
  </si>
  <si>
    <t>Mujeres inspiradas en el uso y apropiación de las TIC</t>
  </si>
  <si>
    <t>Mujeres formadas en el uso y apropiación de las TIC</t>
  </si>
  <si>
    <t>Promoción del Teletrabajo</t>
  </si>
  <si>
    <t>Número de teletrabajadores en el país</t>
  </si>
  <si>
    <t>Apropiación TIC en hogares</t>
  </si>
  <si>
    <t>Contenidos digitales y/o convergentes en la Plataforma RTVCPLAY</t>
  </si>
  <si>
    <t>Aumentar la producción y difusión de contenidos digitales y/o convergentes en la televisión y la radio pública nacional.</t>
  </si>
  <si>
    <t>07. Servicio al ciudadano.
08. Participación ciudadana en la gestión pública.</t>
  </si>
  <si>
    <t>Diseño programación y difusión de contenidos digitales y/o convergentes a través de plataformas online nacional</t>
  </si>
  <si>
    <t>Contenidos digitales y/o convergentes publicados</t>
  </si>
  <si>
    <t>Contenidos convergentes producidos y coproducidos</t>
  </si>
  <si>
    <t xml:space="preserve">Contenidos en plataforma RTVC PLAY en funcionamiento </t>
  </si>
  <si>
    <t>Acceso a contenidos históricos de archivos audiovisuales y sonoros del país</t>
  </si>
  <si>
    <t>Garantizar el acceso ciudadano a los contenidos históricos soportados en los archivos audiovisuales y sonoros del país.</t>
  </si>
  <si>
    <t>05. Transparencia, acceso a la información pública y lucha contra la corrupción.
07. Servicio al ciudadano.
10. Gestión Documental.</t>
  </si>
  <si>
    <t>Administración del patrimonio histórico de la radio y la televisión pública a través de las tic nacional</t>
  </si>
  <si>
    <t>Usuarios que acceden a la memoria audiovisual y sonora.</t>
  </si>
  <si>
    <t>Usuarios que acceden presencialmente a la memoria audiovisual de la Radio Televisión de Colombia atendidos</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</si>
  <si>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</si>
  <si>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Medición y divulgación de los beneficios de utilizar bienes y servicios digitales</t>
  </si>
  <si>
    <t>Gestión del Conocimiento del Espectro Radioeléctrico</t>
  </si>
  <si>
    <t>Gestionar el conocimiento e innovación sobre el espectro radioeléctrico</t>
  </si>
  <si>
    <t>Documento de Evaluación</t>
  </si>
  <si>
    <t>Evaluación del Impacto de los proyectos TIC realizadas</t>
  </si>
  <si>
    <t xml:space="preserve">Jornadas de Divulgación </t>
  </si>
  <si>
    <t xml:space="preserve">Jornadas de divulgación realizadas </t>
  </si>
  <si>
    <t xml:space="preserve">Proyecto de Investigación </t>
  </si>
  <si>
    <t xml:space="preserve">Proyectos de investigación realizados </t>
  </si>
  <si>
    <t xml:space="preserve"> Diseño y aplicación de metodología para la compilación y simplificación del marco regulatorio en materia de televisión. </t>
  </si>
  <si>
    <t xml:space="preserve">Realizar una revisión, compilación y simplificación de la normatividad vigente expedida en su momento tanto por la Comisión Nacional de Televisión (CNTV), como por la Autoridad Nacional de Televisión (ANTV) </t>
  </si>
  <si>
    <t xml:space="preserve"> Digitalización del Régimen de protección de los derechos de los usuarios de servicios de comunicaciones </t>
  </si>
  <si>
    <t>Realizar una revisión al régimen integral de protección de los derechos de los usuarios de servicios de comunicaciones, con el objetivo de promover la digitalización de algunos trámites del RPU</t>
  </si>
  <si>
    <t xml:space="preserve"> Estrategias de participación ciudadana para contenidos </t>
  </si>
  <si>
    <t>Promover espacios descentralizados de formación, pedagogía, información y realimentación con el sector audiovisual, como plataforma de conocimiento e intercambio frente a derechos y deberes, garantía del pluralismo informativo, formación de audiencias, y nuevas formas y tendencias en la generación de contenidos audiovisuales.</t>
  </si>
  <si>
    <t>Talleres Regionales</t>
  </si>
  <si>
    <t>Realización de Talleres Regionales</t>
  </si>
  <si>
    <t>9.1 Desarrollar infraestructuras fiables, sostenibles, resilientes y de calidad, incluidas infraestructuras regionales y transfronterizas, para apoyar el desarrollo económico y el bienestar humano, haciendo especial hincapié en el acceso asequible y equitativo para todos.
16.6 Crear a todos los niveles instituciones eficaces y transparentes que rindan cuentas</t>
  </si>
  <si>
    <t>1.4: Transformación Digital Sectorial y Territorial</t>
  </si>
  <si>
    <t>Estándares y masificación de Gobierno Digital (SECTOR PÚBLICO)</t>
  </si>
  <si>
    <t xml:space="preserve"> Transformación digital del Estado </t>
  </si>
  <si>
    <t>Mejorar la gestión interna de la administración pública para ofrecer mejores servicios a los ciudadanos, por medio de la entrega de política, estándares y proyectos estratégicos que habilitan la transformación digital del Estado.</t>
  </si>
  <si>
    <t>01. Planeación Institucional.
06. Fortalecimiento organizacional y simplificación de procesos.
11. Gobierno Digital.</t>
  </si>
  <si>
    <t>Planeación y Formulación de Políticas TIC
Acceso a las TIC
Uso y Apropiación de las TIC
Seguimiento y Evaluación de Políticas TIC</t>
  </si>
  <si>
    <t>Aprovechamiento y uso de las tecnologías de la información y las comunicaciones en el sector público nacional</t>
  </si>
  <si>
    <t>Servicios Ciudadanos Digitales</t>
  </si>
  <si>
    <t>Usuarios Únicos del Modelo de Servicios ciudadanos digitales</t>
  </si>
  <si>
    <t>3.2 Dirección de Gobierno Digital</t>
  </si>
  <si>
    <t>Trámites transformados</t>
  </si>
  <si>
    <t>Número de Trámites de alto impacto ciudadano transformados digitalmente</t>
  </si>
  <si>
    <t>Marco de Referencia de Arquitectura Empresarial</t>
  </si>
  <si>
    <t>Porcentaje  de entidades públicas que desarrollan su transformación digital mediante el habilitador de Arquitectura de la política de Gobierno Digital</t>
  </si>
  <si>
    <t>Lineamientos en seguridad y privacidad de la información y gestión de riesgos de seguridad digital</t>
  </si>
  <si>
    <t>Porcentaje de entidades del orden nacional y territorial que identifican y valoran los riesgos de seguridad digital</t>
  </si>
  <si>
    <t>Acuerdos marco de precios</t>
  </si>
  <si>
    <t>Número de  instrumentos de agregación de demanda creados</t>
  </si>
  <si>
    <t>Datos abiertos</t>
  </si>
  <si>
    <t>Porcentaje de entidades del orden nacional que  tienen proyectos de uso de datos abiertos</t>
  </si>
  <si>
    <t xml:space="preserve">Porcentaje de entidades del orden nacional compartiendo o reutilizando software público o cívico disponible en código abierto </t>
  </si>
  <si>
    <t>Modelo de transformación de ciudades y territorios inteligentes</t>
  </si>
  <si>
    <t>Número de entidades apropiando e implementando el Modelo de Ciudades y Territorios Inteligentes</t>
  </si>
  <si>
    <t>Programa de acompañamiento de la Política de Gobierno Digital</t>
  </si>
  <si>
    <t>Porcentaje de entidades del orden nacional que implementan elementos de la Política de Gobierno Digital</t>
  </si>
  <si>
    <t>Porcentaje de entidades del orden territorial que implementan elementos de la Política de Gobierno Digital</t>
  </si>
  <si>
    <t>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</si>
  <si>
    <t>Transformación Digital Industrias</t>
  </si>
  <si>
    <t>Impulso a la transformación digital de las empresas colombianas</t>
  </si>
  <si>
    <t>Aumentar el grado de adopción de tecnologías en las empresas colombianas</t>
  </si>
  <si>
    <t>Uso y Apropiación de las TIC
Fortalecimiento de la Industria TIC</t>
  </si>
  <si>
    <t>Fortalecimiento a la transformación digital de las empresas a nivel nacional</t>
  </si>
  <si>
    <t>Programa para la generación de habilidades digitales que promuevan el comercio electrónico</t>
  </si>
  <si>
    <t xml:space="preserve">Empresarios y/o emprendedores que adelantaron por lo menos una acción de transformación Digital </t>
  </si>
  <si>
    <t>3.3 Dirección de Economía Digital °</t>
  </si>
  <si>
    <t>Programa para el acompañamiento a empresarios y emprendedores para su transformación digital - Centros de Transformación Digital Empresarial (CTDE).</t>
  </si>
  <si>
    <t>Empresarios y/o emprendedores que transformaron digitalmente uno de los procesos que conforman la cadena de valor, debido al acompañamiento de los Centros de Transformación Digital Empresarial (CTDE).</t>
  </si>
  <si>
    <t xml:space="preserve">Programa para implementar, usar y apropiar pagos Digitales </t>
  </si>
  <si>
    <t>Transacciones digitales realizadas (millones)</t>
  </si>
  <si>
    <t xml:space="preserve">Proyectos  innovación empresarial, basados de I+D+i en TIC, para la solución de problemáticas empresariales </t>
  </si>
  <si>
    <t>Proyectos de innovación empresarial formulados, basados en I+D+I en TIC</t>
  </si>
  <si>
    <t xml:space="preserve">Sectores económicos beneficiados con el desarrollo de proyectos  innovación empresarial, basados de I+D+i en TIC, para la solución de problemáticas empresariales </t>
  </si>
  <si>
    <t xml:space="preserve">Sectores beneficiados, con proyectos de i+D+i en TIC </t>
  </si>
  <si>
    <t xml:space="preserve">Metodología de agropecuario digital replicada en instituciones de los departamentos del país </t>
  </si>
  <si>
    <t xml:space="preserve">Entidades con transferencia de Metodología de Agropecuario Digital </t>
  </si>
  <si>
    <t>0 °</t>
  </si>
  <si>
    <t>2 °</t>
  </si>
  <si>
    <t xml:space="preserve">Acompañamiento Virtual Empresarial, para la Transformación Digital </t>
  </si>
  <si>
    <t xml:space="preserve">Piloto de acompañamiento virtual empresarial para la Transformación Digital, operando </t>
  </si>
  <si>
    <t xml:space="preserve">Instrumentos de Política Pública para la transformación digital de los sectores económicos y empresariales, construidos y/o analizados </t>
  </si>
  <si>
    <t xml:space="preserve">Documentos insumo, para la construcción de política pública </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</si>
  <si>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</si>
  <si>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Eliminación de barreras que impidan el desarrollo de negocios digitales (INDUSTRIAS)</t>
  </si>
  <si>
    <t>Fomento del desarrollo de la Industria Digital</t>
  </si>
  <si>
    <t>Incrementar la participación en el Producto Interno Bruto de las Industrias Digitales</t>
  </si>
  <si>
    <t>Fortalecimiento de la industria de ti nacional</t>
  </si>
  <si>
    <t>Especialización Regional Inteligente: Aumento del número de nuevos puestos de trabajo del sector TI, en las empresas que hayan implementado proyectos de ERI</t>
  </si>
  <si>
    <t>Porcentaje  de nuevos puestos de trabajo del sector TI (Proyectos ERI)</t>
  </si>
  <si>
    <t xml:space="preserve">Promoción de la internacionalización de las industrias de TI : Exportaciones de las industrias de TI </t>
  </si>
  <si>
    <t>Exportaciones de las industrias de TI ($US)</t>
  </si>
  <si>
    <t>$251.469.992 °</t>
  </si>
  <si>
    <t>$251.469.993 °</t>
  </si>
  <si>
    <t>Emprendimiento colaborativo Empresa-Universidad -Estado: Empresas TI (Digitales) creadas con modelo innovadores dentro del marco de IncubaTI</t>
  </si>
  <si>
    <t>Nuevas empresas (IncubaTI)</t>
  </si>
  <si>
    <t>Servicios de asistencia técnica, financiación y promoción  para empresas del sector de Industrias Creativas Digitales</t>
  </si>
  <si>
    <t>Número de empresas beneficiadas de servicios de asistencia técnica, financiación y promoción  para empresas del sector de Nuevos Medios y Software de Contenidos</t>
  </si>
  <si>
    <t>Laboratorios fortalecidos</t>
  </si>
  <si>
    <t>Número de laboratorios para el desarrollo de contenidos digitales fortalecidos</t>
  </si>
  <si>
    <t>Programas de acompañamiento metodológico para emprendedores y empresarios en etapa temprana y avanzada.</t>
  </si>
  <si>
    <t>Número de equipos y empresas beneficiarios en las fases de acompañamiento de Descubrimiento de Negocios, Crecimiento y  consolidación y Expansión de negocios digitales.</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</si>
  <si>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</si>
  <si>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Fomento del desarrollo de habilidades en el Talento Humano requerido por la Industria Digital</t>
  </si>
  <si>
    <t>Incrementar el número de personas con conocimientos y con empleabilidad en Tecnologías de la Información</t>
  </si>
  <si>
    <t>Programas de entrenamiento presencial y virtual para el desarrollo de habilidades en la generación de negocios digitales.</t>
  </si>
  <si>
    <t>Personas participantes en Bootcamps y programas de entrenamiento presencial y virtual.</t>
  </si>
  <si>
    <t>Generación de habilidades que promuevan la empleabilidad en el sector TI</t>
  </si>
  <si>
    <t>Estrategia para la empleabilidad de las personas con conocimientos y perfil en Tecnologías de la información.</t>
  </si>
  <si>
    <t>Programa Code For Kids</t>
  </si>
  <si>
    <t>Docentes capacitados en Programación con capacidad de transferir sus conocimientos al sector educativo.</t>
  </si>
  <si>
    <t>Estándares y masificación de Gobernanza de la transformación digital (SECTOR PÚBLICO)</t>
  </si>
  <si>
    <t>Desarrollo, uso y aplicación de ciencia, tecnología e investigación, asociada a la creación de un ecosistema de información pública</t>
  </si>
  <si>
    <t>Implementar las actividades requeridas para la puesta en operación del Modelo de Servicios Ciudadanos Digitales así como Posicionar a la AND como Centro de Investigación y Desarrollo Aplicado para el sector público</t>
  </si>
  <si>
    <t>Entidades que reconocen a la AND como gestor de soluciones de CTI aplicado</t>
  </si>
  <si>
    <t>Número de entidades que reconocen a la AND como Gestor de Soluciones de ciencia, tecnología e innovación aplicada</t>
  </si>
  <si>
    <t>Entidades: 1.Instituto Nacional de Cancerología, 2.Parques Nacionales, 3.Superintendencia de Industria y Comercio. 4.DAPRE (Departamento Administrativo de la Presidencia); 5.Instituto Nacional de Salud (INS). En el marco de la implementación del Modelo de Servicios Ciudadanos Digitales, se ha realizado la intervención en términos de desarrollo en los servicios web de exposición y de consumo de las siguientes entidades para integrarlas a la plataforma de interoperabilidad: 6. DPS, 7. MinComercio, 8. MinCultura, 9.Catastro Distrital, 10. Contraloría General de la República, 11. MinTransporte, 12. Consejo Nacional de Trabajo Social, 13. Registraduría General de la Nación, 14. Colombia Compra Eficiente, DNP, 15. Fondo Nacional del Ahorro, 16. Icetex, 17. Minsterio de Educación, 18. Unidad Nacional de Protección, 19. Invias, 20. MinVivienda, 21. Agencia Nacional de Tierras, 22. DIAN, 23. MinAmbiente (DAFP, MinTic, URT, SNR, el Instituo Agustin Codazzi entre otras, son entidades con las que se continúa trabajando pero se reportaron en la vigencia anterior)</t>
  </si>
  <si>
    <t>6 ES AND - Agencia Nacional Digital</t>
  </si>
  <si>
    <t xml:space="preserve">Desarrollos Digitales </t>
  </si>
  <si>
    <t xml:space="preserve">Productos Digitales Desarrollados </t>
  </si>
  <si>
    <t>N.A.</t>
  </si>
  <si>
    <t>Productos digitales desarrollados o en desarrollo: 1.Riesgos Laborales del Ministerio del Trabajo, 2. FURAG del DAFP, 3. PAIWEB del Ministerio de Salud, 4.Gov.co 1.0, 5.Conversación Nacional, 6. Evolución 4 Trámites, 7. Coronapp, del MinTIC; 8.Cédula Rural del MinAgricultura; 9.SUIT del DAFP. En el marco de Gov.co se generaron varios proyectos, tales como: 10. Gov.co Beta; 11. Mejora Gov.co 1.0; 12. Administración de roles y permisos; 13. Ajustes de usabilidad; 14. Integración sedes electrónicas; 15. Recursos de trámites y servicios y 16. Sincronización SUIT y 17. En el marco de la integración de trámites a SCD y Gov.co se han llevado a cabo desarrollos para los servicios de consumo y exposición de información de las entidades</t>
  </si>
  <si>
    <t xml:space="preserve">Servicios de información para la implementación de la Estrategia de Gobierno Digital </t>
  </si>
  <si>
    <t xml:space="preserve">Herramientas tecnológicas de Gobierno Digital implementadas </t>
  </si>
  <si>
    <t>Está en producción la plataforma de interoperabilidad y  la plataforma de carpeta ciudadana, para la plataforma de autenticación se continúan realizando los ajustes de los hallazgos asociados a seguridad para el mejoramiento de esta.</t>
  </si>
  <si>
    <t xml:space="preserve">Servicios de asistencia técnica para la implementación de la Estrategia de Gobierno Digital </t>
  </si>
  <si>
    <t xml:space="preserve">Entidades asistidas técnicamente </t>
  </si>
  <si>
    <t>Entidades para integrar a SCD y Gov.co: 1.URT; 2.UARIV; 3.DPS, 4.MinComercio, 5.MinCultura, 6.Catastro Distrital, 7.Contraloría General de la República, 8.MinTransporte, 9.Consejo Nacional de Trabajo Social, 10.Registraduría General de la Nación, 11.Colombia Compra Eficiente, 12.DNP, 13.Fondo Nacional del Ahorro, 14.Icetex, 15.Minsterio de Educación, 16.Unidad Nacional de Protección, 17.Invias, 18.MinVivienda, 19.Agencia Nacional de Tierras, 20.DIAN, 21.MinAmbiente 22.DAFP, 23.MinTic, 24.SNR, 25.Instituo Agustin Codazzi, 26.Superintendencia de Servicios Públicos,27.CRA,28.MinSalud,29.ICA,30.INS,31.Alcaldía de Bucaramanga y 32.SIC.</t>
  </si>
  <si>
    <t>Transformación Organizacional - ANE</t>
  </si>
  <si>
    <t>Fortalecer la gestión institucional, el clima y cultura organizacional, las comunicaciones e implementar dentro del marco de la gestión de TIC y la innovación diferentes iniciativas para fortalecer relacionamiento colaborativo con el ciudadano.</t>
  </si>
  <si>
    <t>Servicio de Implementación Sistemas de Gestión</t>
  </si>
  <si>
    <t>Sistema de Gestión implementado</t>
  </si>
  <si>
    <t>Servicio de Educación Informal para la Gestión Administrativa</t>
  </si>
  <si>
    <t>Personas capacitadas</t>
  </si>
  <si>
    <t>Servicios tecnológicos</t>
  </si>
  <si>
    <t>Índice de capacidad en la prestación de servicios de tecnología</t>
  </si>
  <si>
    <t xml:space="preserve">Implementación Sistema de Gestión de la Entidad </t>
  </si>
  <si>
    <t xml:space="preserve">Avance implementación del Sistema de Gestión </t>
  </si>
  <si>
    <t xml:space="preserve">Servicio de Educación Informal para la Gestión Administrativa </t>
  </si>
  <si>
    <t xml:space="preserve">% de personas capacitadas en competencias técnicas y blandas </t>
  </si>
  <si>
    <t xml:space="preserve">Servicios tecnológicos </t>
  </si>
  <si>
    <t xml:space="preserve">Índice de capacidad en la implementación de servicios de tecnológicos </t>
  </si>
  <si>
    <t>Transversal: Gestión y desempeño Institucional</t>
  </si>
  <si>
    <t>2.1: Cultura</t>
  </si>
  <si>
    <t>Talento Humano</t>
  </si>
  <si>
    <t>Transformación y afianzamiento de la experiencia del servidor público en el entorno digital.</t>
  </si>
  <si>
    <t>Mantener servidores competentes, comprometidos y con altos niveles de productividad y satisfacción que contribuyan al mejoramiento de la calidad de vida de los colombianos teniendo en cuenta el entorno digital.</t>
  </si>
  <si>
    <t>03. Talento Humano.</t>
  </si>
  <si>
    <t>Gestión de Recursos Administrativos
Gestión de Atención a Grupos de Interés
Gestión del Talento Humano</t>
  </si>
  <si>
    <t xml:space="preserve">Plan Estratégico de Talento Humano </t>
  </si>
  <si>
    <t xml:space="preserve">Porcentaje de ejecución del plan estratégico de talento humano </t>
  </si>
  <si>
    <t>4.3 Subdirección para la Gestión del Talento Humano °</t>
  </si>
  <si>
    <t>Certificaciones para bono pensional y pensiones</t>
  </si>
  <si>
    <t>Eficacia en la generación de la certificación</t>
  </si>
  <si>
    <t>48.1%</t>
  </si>
  <si>
    <t>Cuentas por cobrar de cuotas partes pensionales gestionadas</t>
  </si>
  <si>
    <t>Eficacia en la gestión de cuentas por cobrar</t>
  </si>
  <si>
    <t>41.63%</t>
  </si>
  <si>
    <t>2.2: Arquitectura Institucional</t>
  </si>
  <si>
    <t>Gobierno Digital y Seguridad Digital</t>
  </si>
  <si>
    <t>Fortalecimiento en la Calidad y disponibilidad de la Información para la toma de decisiones del sector TIC y los Ciudadanos</t>
  </si>
  <si>
    <t>Facilitar la disponibilidad, uso y aprovechamiento de la información del sector TIC</t>
  </si>
  <si>
    <t>06. Fortalecimiento organizacional y simplificación de procesos.
09. Racionalización de trámites.
11. Gobierno Digital.
12. Seguridad Digital.
16. Seguimiento y evaluación del desempeño institucional.</t>
  </si>
  <si>
    <t>Gestión de la Información Sectorial
Gestión de Tecnologías de la Información</t>
  </si>
  <si>
    <t>Fortalecimiento en la calidad y disponibilidad de la información para la toma de decisiones del sector tic y los ciudadanos nacional</t>
  </si>
  <si>
    <t xml:space="preserve">Servicios de Información (TI) </t>
  </si>
  <si>
    <t>Disponibilidad de los servicios de TI</t>
  </si>
  <si>
    <t>1.4 Oficina de Tecnologías de la Información</t>
  </si>
  <si>
    <t>Documentos Estratégicos de TI</t>
  </si>
  <si>
    <t xml:space="preserve">Número de documentos de planeación estratégica TI actualizados  </t>
  </si>
  <si>
    <t>Gestión Presupuestal y Eficiencia del Gasto Público</t>
  </si>
  <si>
    <t>Administración adecuada de los recursos financieros del MinTIC</t>
  </si>
  <si>
    <t>Verificar y medir el cumplimiento de la Gestión de los recursos financieros para lograr los objetivos del MinTIC, ejecutada por la gestión Presupuestal, Contable y de Tesorería.</t>
  </si>
  <si>
    <t>02. Gestión presupuestal y eficiencia del gasto público.
05. Transparencia, acceso a la información pública y lucha contra la corrupción.
06. Fortalecimiento organizacional y simplificación de procesos.
09. Racionalización de trámites.
16. Seguimiento y evaluación del desempeño institucional.</t>
  </si>
  <si>
    <t>Gestión Financiera</t>
  </si>
  <si>
    <t>Reporte de ejecución presupuestal de gastos MinTIC que consolida (Solicitud de CDP, CDP, RP, Cuenta por Pagar (FUPC)).</t>
  </si>
  <si>
    <t>Informe de Ejecución presupuestal de Gastos</t>
  </si>
  <si>
    <t>4.2 Subdirección Financiera</t>
  </si>
  <si>
    <t>Gestión adecuada de los recursos financieros del Fondo Único TIC</t>
  </si>
  <si>
    <t xml:space="preserve">Verificar y medir el cumplimiento de la Gestión de los recursos financieros requeridos para llevar a cabo las funciones del Fondo Único TIC a través del seguimiento y control. </t>
  </si>
  <si>
    <t xml:space="preserve">Reporte de ejecución presupuestal de gastos FuTIC que consolida (Solicitud de CDP, CDP, RP, Cuenta por Pagar (FUPC)). </t>
  </si>
  <si>
    <t>Gestión Documental</t>
  </si>
  <si>
    <t>Fortalecimiento de la Gestión Documental</t>
  </si>
  <si>
    <t>Fortalecer la gestión integral de los documentos y servicios de archivos de la Entidad en sus diferentes fases que garanticen una gestión eficaz y adecuada en cualquier soporte en que se genere (papel o electrónico)</t>
  </si>
  <si>
    <t>10. Gestión documental</t>
  </si>
  <si>
    <t>Instrumentos Archivísticos que reglamenten, faciliten y garanticen el uso, disponibilidad, utilización y preservación de los documentos relacionados con la gestión documental</t>
  </si>
  <si>
    <t xml:space="preserve"> Porcentaje de implementación de instrumentos archivísticos</t>
  </si>
  <si>
    <t>4.4. Subdirección Administrativa °</t>
  </si>
  <si>
    <t xml:space="preserve">Implementación, articulación, parametrización y operación de una herramienta para gestionar y controlar la información del  Ministerio/Fondo TIC </t>
  </si>
  <si>
    <t xml:space="preserve">Herramienta implementada </t>
  </si>
  <si>
    <t>Generación de información sistemática, oportuna y de calidad que permita mejorar la gestión de recursos del Fondo.</t>
  </si>
  <si>
    <t>Construir Lineamientos estratégicos e información de monitoreo y seguimiento , que permita el diseño y desarrollo de las iniciativas, planes y programas del Plan "el futuro Digital es de todos"</t>
  </si>
  <si>
    <t>02. Gestión presupuestal y eficiencia del gasto público.</t>
  </si>
  <si>
    <t>Gestión de Compras y Contratación
Gestión Financiera</t>
  </si>
  <si>
    <t>Reportes Gestión de Ingresos del Fondo Único TIC</t>
  </si>
  <si>
    <t xml:space="preserve">Informes Gestión de Ingresos del Fondo TIC generados </t>
  </si>
  <si>
    <t>4.1 Oficina para la Gestión de Ingresos del Fondo</t>
  </si>
  <si>
    <t xml:space="preserve">Documento de lineamientos, pautas y metodologías para el fortalecer la gestión de ingresos y ejecución de convenios y contratos financiados con recursos del Fondo </t>
  </si>
  <si>
    <t>Documento de lineamientos y pautas generados</t>
  </si>
  <si>
    <t>Campaña de capacitación sobre lineamientos, pautas relacionados con la gestión de ingresos y el seguimiento a la ejecución de recursos del Fondo Único TIC</t>
  </si>
  <si>
    <t xml:space="preserve">Dependencias capacitadas en los lineamiento adoptados </t>
  </si>
  <si>
    <t xml:space="preserve">Reportes de seguimiento consolidado en una herramienta  </t>
  </si>
  <si>
    <t>Seguimiento y monitoreo a la gestión de convenios y contratos financiados con recursos del Fondo</t>
  </si>
  <si>
    <t>Gestión de los Procesos contractuales para obtención de bienes y servicios solicitados por las áreas</t>
  </si>
  <si>
    <t>Garantizar que las dependencias puedan ejecutar sus planes, programas y proyectos mediante la gestión del proceso contractual</t>
  </si>
  <si>
    <t>02. Gestión presupuestal y eficiencia del gasto público.
05. Transparencia, acceso a la información pública y lucha contra la corrupción.
06. Fortalecimiento organizacional y simplificación de procesos.
16. Seguimiento y evaluación del desempeño institucional.</t>
  </si>
  <si>
    <t>Gestión de Compras y Contratación</t>
  </si>
  <si>
    <t>Procesos de contratación iniciados</t>
  </si>
  <si>
    <t>Gestión de las solicitudes de las áreas</t>
  </si>
  <si>
    <t>4. SECRETARIA GENERAL</t>
  </si>
  <si>
    <t>Fortalecimiento Organizacional, simplificación de procesos</t>
  </si>
  <si>
    <t>Fortalecimiento a la apropiación, uso y manejo de los bienes</t>
  </si>
  <si>
    <t>Fortalecer la apropiación en el uso y manejo de los bienes</t>
  </si>
  <si>
    <t>03. Talento Humano.
06. Fortalecimiento organizacional y simplificación de procesos.</t>
  </si>
  <si>
    <t>Gestión de Recursos Administrativos</t>
  </si>
  <si>
    <t>Inventario actualizado</t>
  </si>
  <si>
    <t xml:space="preserve">Porcentaje de solicitudes atendidas </t>
  </si>
  <si>
    <t xml:space="preserve">Listado de solicitudes recibidas para realizar mantenimiento </t>
  </si>
  <si>
    <t xml:space="preserve">Porcentaje de solicitudes atendidas. </t>
  </si>
  <si>
    <t>2.3: Relación con los Grupos de Interés</t>
  </si>
  <si>
    <t>Cooperación Internacional</t>
  </si>
  <si>
    <t>Fortalecimiento a la gestión internacional en el MinTIC.</t>
  </si>
  <si>
    <t>Incentivar la cooperación internacional en apoyo a las iniciativas del Plan Estratégico, posicionando al Ministerio como líder regional en materia TIC.</t>
  </si>
  <si>
    <t>14. Gestión del conocimiento y la innovación.</t>
  </si>
  <si>
    <t>Gestión Internacional</t>
  </si>
  <si>
    <t>Informe de Cooperación internacional</t>
  </si>
  <si>
    <t>Informe de Cooperación Internacional</t>
  </si>
  <si>
    <t>1.3 Oficina Internacional</t>
  </si>
  <si>
    <t>Informe de agenda internacional</t>
  </si>
  <si>
    <t>Informe de Agenda Internacional</t>
  </si>
  <si>
    <t>Participación ciudadana</t>
  </si>
  <si>
    <t>Consenso Social</t>
  </si>
  <si>
    <t>Atender espacios de diálogo, participación y socialización que promuevan una asertiva interlocución sectorial entre el Estado y distintas organizaciones, movimientos sociales y grupos étnicos en Colombia.</t>
  </si>
  <si>
    <t>Gestión de Atención a Grupos de Interés</t>
  </si>
  <si>
    <t>Desarrollo de metodología para armonizar las relaciones entre grupos sociales y el sector administrativo de las TIC en aras de la convivencia</t>
  </si>
  <si>
    <t>Metodología Implementada para armonización relaciones</t>
  </si>
  <si>
    <t xml:space="preserve">Soporte de las acciones ejecutadas en el marco de los compromisos del MinTIC con el Consejo Regional Indígena del Cauca - CRIC (Decreto 1811).  </t>
  </si>
  <si>
    <t xml:space="preserve">Informe de acciones ejecutadas y/o gestionadas  </t>
  </si>
  <si>
    <t xml:space="preserve">Plan de Acción anual de la Política Publica de Comunicaciones de y para los Pueblos Indígenas y Plan de Televisión Indígena unificado  </t>
  </si>
  <si>
    <t xml:space="preserve">Plan de Acción concertado  </t>
  </si>
  <si>
    <t xml:space="preserve">Informe sobre los avances en el desarrollo del diagnostico situacional de las necesidades de acceso y uso de las TIC en territorios indígenas priorizadas de manera concertada en la CONCIP -MPC  </t>
  </si>
  <si>
    <t xml:space="preserve">Informe de avances en el desarrollo del diagnostico.  </t>
  </si>
  <si>
    <t xml:space="preserve">Informe de atención y cumplimiento de asuntos relacionados con comunidades étnicas y/o organizaciones sociales  </t>
  </si>
  <si>
    <t xml:space="preserve">Informe de atención  </t>
  </si>
  <si>
    <t>Transparencia, Acceso a la Información Pública y Lucha contra la corrupción</t>
  </si>
  <si>
    <t>Estrategia de divulgación y comunicaciones del MinTIC</t>
  </si>
  <si>
    <t>Diseñar e implementar la estrategia de comunicaciones que permitirá a la entidad informar e interactuar sobre los planes, programas, proyectos, y servicios a la ciudadanía.</t>
  </si>
  <si>
    <t>05. Transparencia, acceso a la información pública y lucha contra la corrupción.</t>
  </si>
  <si>
    <t>Comunicación Estratégica</t>
  </si>
  <si>
    <t xml:space="preserve">Servicios de divulgación, promoción y socialización de programas y proyectos en TIC. </t>
  </si>
  <si>
    <t>Informe de servicios de divulgación implementados</t>
  </si>
  <si>
    <t>1.2 Oficina Asesora de Prensa</t>
  </si>
  <si>
    <t>5.b. Mejorar el uso de la tecnología instrumental, en particular la tecnología de la información y las comunicaciones, para promover el empoderamiento de la mujer.</t>
  </si>
  <si>
    <t>Defensa Jurídica</t>
  </si>
  <si>
    <t>Gestión Jurídica integral para el cumplimiento de objetivos y funciones del MinTIC/Fondo Único TIC</t>
  </si>
  <si>
    <t>Acompañar al Ministerio/Fondo en materia Jurídica frente a los desafíos que se presenten en el marco normativo</t>
  </si>
  <si>
    <t>13. Defensa jurídica.
17. Mejora Normativa.</t>
  </si>
  <si>
    <t>Gestión Jurídica</t>
  </si>
  <si>
    <t>Herramienta tecnológica de control integral a todos los procesos judiciales y extrajudiciales implementada</t>
  </si>
  <si>
    <t>Herramienta tecnológica desarrollada e implementada</t>
  </si>
  <si>
    <t>1.7 Dirección Jurídica °</t>
  </si>
  <si>
    <t>Fortalecimiento en la divulgación de la Resolución 2871 de 2017 del MinTIC.</t>
  </si>
  <si>
    <t>Socialización de la Resolución 2871 de 2017</t>
  </si>
  <si>
    <t>Servicio al ciudadano</t>
  </si>
  <si>
    <t>Mantenimiento y mejoramiento de las  instalaciones físicas de la entidad para el acceso y uso de los grupos de interés</t>
  </si>
  <si>
    <t>Implementar las directrices de la NTC 6047 en cuanto a la señalización y realizar el cambio de ventanería (norma de seguridad NTC 1587/2011) del edificio Murillo Toro,</t>
  </si>
  <si>
    <t>15. Control Interno.</t>
  </si>
  <si>
    <t>Conservación de la infraestructura física del edificio murillo toro - MinTIC Bogotá</t>
  </si>
  <si>
    <t>Conservación de las Instalaciones físicas de la entidad</t>
  </si>
  <si>
    <t>Áreas de la entidad intervenidas</t>
  </si>
  <si>
    <t>4.4 Subdirección Administrativa °</t>
  </si>
  <si>
    <t xml:space="preserve">17.17. Alentar y promover la constitución de alianzas eficaces en las esferas pública, público-privada y de la sociedad civil, aprovechando la experiencia y las estrategias de obtención de recursos de las asociaciones </t>
  </si>
  <si>
    <t>Fortalecimiento de las relaciones Estado ciudadano como herramienta para la lucha contra la corrupción y la consolidación del estado social de derecho.</t>
  </si>
  <si>
    <t>Incluir de forma activa a los grupos de interés del Ministerio en los diferentes etapas de la gestión pública y niveles de participación a través de la promoción activa de la participación ciudadana y el control social</t>
  </si>
  <si>
    <t>Plan de Participación Ciudadana del Ministerio clasificando cada actividad por fase del ciclo de gestión y nivel de participación elaborado y publicado</t>
  </si>
  <si>
    <t xml:space="preserve">Mecanismos para fortalecer las relaciones Estado Ciudadano formulado y consolidado en conjunto con las áreas responsables  </t>
  </si>
  <si>
    <t>11.76%</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</si>
  <si>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</si>
  <si>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del Servicio al Ciudadano</t>
  </si>
  <si>
    <t>Fortalecer el relacionamiento con los ciudadanos y grupos de interés, generando confianza, mejorando los niveles de satisfacción y fomentando una cultura de servicio e inclusión en los servidores públicos de la Entidad.</t>
  </si>
  <si>
    <t>Consolidación del valor compartido en el MinTIC Bogotá</t>
  </si>
  <si>
    <t xml:space="preserve">Formular y consolidar en conjunto con las áreas responsables el componente de Mecanismos para fortalecer la atención al ciudadano el cual hace parte del Plan Anticorrupción y de atención al ciudadano MinTIC PAAC  </t>
  </si>
  <si>
    <t xml:space="preserve">componente Mecanismos para fortalecer la atención al ciudadano formulado y consolidado en conjunto con las áreas responsables  </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</si>
  <si>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</si>
  <si>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</si>
  <si>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</si>
  <si>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Plan Anticorrupción y de atención al ciudadano consolidado con los siguientes componentes
1.  Gestión del riesgo de corrupción - mapa de riesgos de corrupción
3. Rendición de Cuentas (subcomponente información y responsabilidad)
4.  Mecanismos para mejorar la atención del ciudadano
5. Mecanismos para la transparencia y acceso a la información y publicado.
6. Iniciativas adicionales (Temas de ética)</t>
  </si>
  <si>
    <t xml:space="preserve">Plan Anticorrupción y de atención al Ciudadano Consolidado publicado </t>
  </si>
  <si>
    <t>1.1 Oficina Asesora de Planeación y Estudios Sectoriales</t>
  </si>
  <si>
    <t>2.4: Seguimiento Análisis y Mejora</t>
  </si>
  <si>
    <t>Control Interno</t>
  </si>
  <si>
    <t>Asesoramiento, evaluación, integración y dinamización del Sistema Institucional de Control Interno y al de Gestión y Resultados</t>
  </si>
  <si>
    <t>Efectuar seguimiento continuo a las metas e indicadores estratégicos de la entidad así como a los riesgos institucionales cuya materialización tenga un mayor impacto para la misma.</t>
  </si>
  <si>
    <t>Evaluación y Apoyo al Control de la Gestión</t>
  </si>
  <si>
    <t>Informes de auditorías, evaluaciones o seguimientos realizados</t>
  </si>
  <si>
    <t>Porcentaje de Auditorías, evaluaciones y seguimientos realizados</t>
  </si>
  <si>
    <t>1.6 Oficina de Control Interno</t>
  </si>
  <si>
    <t>2.5: Liderazgo, Innovación y Gestión del Conocimiento</t>
  </si>
  <si>
    <t>Fortalecimiento de las capacidades Institucionales para generar valor público.</t>
  </si>
  <si>
    <t>Establecer lineamientos y estrategias para transformar continuamente la gestión institucional.</t>
  </si>
  <si>
    <t xml:space="preserve">01. Planeación Institucional.
02. Gestión presupuestal y eficiencia del gasto público.
06. Fortalecimiento organizacional y simplificación de procesos. 
12. Seguridad Digital.
14. Gestión del conocimiento y la innovación.
15. Control Interno.
16. Seguimiento y evaluación del desempeño institucional. </t>
  </si>
  <si>
    <t>Direccionamiento Estratégico
Fortalecimiento Organizacional
Seguimiento y Evaluación de Políticas TIC
Gestión del conocimiento</t>
  </si>
  <si>
    <t>Fortalecimiento y apropiación del modelo de gestión institucional del ministerio tic Bogotá</t>
  </si>
  <si>
    <t xml:space="preserve">Desarrollo de estrategias de intervención para las mejoras en la gestión de la entidad </t>
  </si>
  <si>
    <t>Estrategias desarrolladas</t>
  </si>
  <si>
    <t>Publicaciones asociadas al seguimiento de la gestión de la entidad</t>
  </si>
  <si>
    <t>Publicaciones realizadas</t>
  </si>
  <si>
    <t>Liderazgo en la generación de estadísticas y estudios del sector TIC</t>
  </si>
  <si>
    <t>Desarrollar proyectos que permitan la generación de estadísticas y el desarrollo de estudios del sector TIC</t>
  </si>
  <si>
    <t>Gestión de la Información Sectorial</t>
  </si>
  <si>
    <t>Fortalecimiento de la información estadística del sector tic nacional</t>
  </si>
  <si>
    <t xml:space="preserve">Servicios de información implementados  </t>
  </si>
  <si>
    <t>Documentos sectoriales producidos</t>
  </si>
  <si>
    <t xml:space="preserve">Diseño de propuestas (piezas, videos, notas de prensa y otros). </t>
  </si>
  <si>
    <t xml:space="preserve">Desarrollo de actividades que promuevan evaluaciones de planes, programas y proyectos del Sector TIC </t>
  </si>
  <si>
    <t xml:space="preserve">Documento de lineamientos técnicos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</si>
</sst>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164" formatCode="_-&quot;$&quot;* #,##0_-;\-&quot;$&quot;* #,##0_-;_-&quot;$&quot;* &quot;-&quot;_-;_-@_-"/>
    <numFmt numFmtId="165" formatCode="&quot;$&quot;#,##0"/>
    <numFmt numFmtId="166" formatCode="0.0"/>
    <numFmt numFmtId="167" formatCode="#,##0.0"/>
    <numFmt numFmtId="168" formatCode="&quot;$&quot;#,##0.0"/>
    <numFmt numFmtId="169" formatCode="0.000%"/>
    <numFmt numFmtId="170" formatCode="#,##0.000"/>
  </numFmts>
  <fonts count="9" x14ac:knownFonts="1">
    <font>
      <sz val="11"/>
      <color theme="1"/>
      <name val="Calibri"/>
      <family val="2"/>
      <scheme val="minor"/>
    </font>
    <font>
      <sz val="11"/>
      <color theme="1"/>
      <name val="Calibri"/>
      <family val="2"/>
      <scheme val="minor"/>
    </font>
    <font>
      <sz val="12"/>
      <name val="Arial Narrow"/>
      <family val="2"/>
    </font>
    <font>
      <b/>
      <sz val="12"/>
      <color theme="0"/>
      <name val="Arial Narrow"/>
      <family val="2"/>
    </font>
    <font>
      <b/>
      <sz val="14"/>
      <color theme="0"/>
      <name val="Arial Narrow"/>
      <family val="2"/>
    </font>
    <font>
      <sz val="12"/>
      <color theme="0"/>
      <name val="Arial Narrow"/>
      <family val="2"/>
    </font>
    <font>
      <sz val="12"/>
      <color theme="5" tint="0.39997558519241921"/>
      <name val="Arial Narrow"/>
      <family val="2"/>
    </font>
    <font>
      <sz val="12"/>
      <color rgb="FFFF0000"/>
      <name val="Arial Narrow"/>
      <family val="2"/>
    </font>
    <font>
      <sz val="10"/>
      <name val="Arial Narrow"/>
      <family val="2"/>
    </font>
  </fonts>
  <fills count="7">
    <fill>
      <patternFill patternType="none"/>
    </fill>
    <fill>
      <patternFill patternType="gray125"/>
    </fill>
    <fill>
      <patternFill patternType="solid">
        <fgColor rgb="FF1E325C"/>
        <bgColor indexed="64"/>
      </patternFill>
    </fill>
    <fill>
      <patternFill patternType="solid">
        <fgColor theme="0"/>
        <bgColor indexed="64"/>
      </patternFill>
    </fill>
    <fill>
      <patternFill patternType="solid">
        <fgColor rgb="FFE8375B"/>
        <bgColor indexed="64"/>
      </patternFill>
    </fill>
    <fill>
      <patternFill patternType="solid">
        <fgColor rgb="FFFFC000"/>
        <bgColor indexed="64"/>
      </patternFill>
    </fill>
    <fill>
      <patternFill patternType="solid">
        <fgColor theme="0" tint="-0.34998626667073579"/>
        <bgColor indexed="64"/>
      </patternFill>
    </fill>
  </fills>
  <borders count="5">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89">
    <xf numFmtId="0" fontId="0" fillId="0" borderId="0" xfId="0"/>
    <xf numFmtId="0" fontId="2" fillId="2" borderId="0" xfId="0" applyFont="1" applyFill="1" applyAlignment="1">
      <alignment horizontal="center" vertical="center"/>
    </xf>
    <xf numFmtId="165" fontId="2" fillId="2" borderId="0" xfId="1" applyNumberFormat="1" applyFont="1" applyFill="1" applyAlignment="1">
      <alignment horizontal="center" vertical="center"/>
    </xf>
    <xf numFmtId="0" fontId="2" fillId="2" borderId="0" xfId="0" applyFont="1" applyFill="1" applyAlignment="1">
      <alignment horizontal="center" vertical="center" wrapText="1"/>
    </xf>
    <xf numFmtId="0" fontId="2" fillId="3" borderId="0" xfId="0" applyFont="1" applyFill="1" applyAlignment="1">
      <alignment horizontal="center" vertical="center"/>
    </xf>
    <xf numFmtId="0" fontId="3" fillId="2" borderId="0" xfId="0" applyFont="1" applyFill="1" applyAlignment="1">
      <alignment horizontal="center" vertical="center"/>
    </xf>
    <xf numFmtId="165" fontId="3" fillId="2" borderId="0" xfId="1" applyNumberFormat="1" applyFont="1" applyFill="1" applyAlignment="1">
      <alignment horizontal="center" vertical="center"/>
    </xf>
    <xf numFmtId="0" fontId="3"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1" fontId="5"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9" fontId="5" fillId="2" borderId="1" xfId="2" applyFont="1" applyFill="1" applyBorder="1" applyAlignment="1">
      <alignment horizontal="center" vertical="center" wrapText="1"/>
    </xf>
    <xf numFmtId="165" fontId="5" fillId="2" borderId="1" xfId="1" applyNumberFormat="1"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9" fontId="6" fillId="2" borderId="1" xfId="2"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5" fillId="0" borderId="0" xfId="0" applyFont="1" applyAlignment="1">
      <alignment horizontal="center" vertical="center"/>
    </xf>
    <xf numFmtId="4" fontId="6" fillId="2" borderId="1" xfId="0" applyNumberFormat="1" applyFont="1" applyFill="1" applyBorder="1" applyAlignment="1">
      <alignment horizontal="center" vertical="center" wrapText="1"/>
    </xf>
    <xf numFmtId="167" fontId="6" fillId="2" borderId="1" xfId="0" applyNumberFormat="1"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10" fontId="6" fillId="2" borderId="1" xfId="2"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165" fontId="5" fillId="2" borderId="2" xfId="1" applyNumberFormat="1" applyFont="1" applyFill="1" applyBorder="1" applyAlignment="1">
      <alignment horizontal="center" vertical="center" wrapText="1"/>
    </xf>
    <xf numFmtId="1" fontId="5" fillId="2" borderId="1" xfId="2"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2"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165" fontId="5" fillId="2" borderId="1" xfId="3"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0" fontId="5" fillId="2" borderId="1" xfId="2" applyNumberFormat="1" applyFont="1" applyFill="1" applyBorder="1" applyAlignment="1">
      <alignment horizontal="center" vertical="center" wrapText="1"/>
    </xf>
    <xf numFmtId="10" fontId="5" fillId="2" borderId="1" xfId="0" applyNumberFormat="1" applyFont="1" applyFill="1" applyBorder="1" applyAlignment="1">
      <alignment horizontal="center" vertical="center" wrapText="1"/>
    </xf>
    <xf numFmtId="9" fontId="5" fillId="2" borderId="1" xfId="0" applyNumberFormat="1" applyFont="1" applyFill="1" applyBorder="1" applyAlignment="1">
      <alignment horizontal="center" vertical="center"/>
    </xf>
    <xf numFmtId="170" fontId="5" fillId="2" borderId="1" xfId="0" applyNumberFormat="1" applyFont="1" applyFill="1" applyBorder="1" applyAlignment="1">
      <alignment horizontal="center" vertical="center" wrapText="1"/>
    </xf>
    <xf numFmtId="165" fontId="2" fillId="3" borderId="0" xfId="1" applyNumberFormat="1" applyFont="1" applyFill="1" applyAlignment="1">
      <alignment horizontal="center" vertical="center"/>
    </xf>
    <xf numFmtId="0" fontId="2" fillId="3" borderId="0" xfId="0" applyFont="1" applyFill="1" applyAlignment="1">
      <alignment horizontal="center" vertical="center" wrapText="1"/>
    </xf>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1" xfId="0" applyFont="1" applyFill="1" applyBorder="1" applyAlignment="1">
      <alignment horizontal="left" vertical="center" wrapText="1"/>
    </xf>
    <xf numFmtId="3" fontId="5" fillId="6" borderId="1" xfId="0" applyNumberFormat="1" applyFont="1" applyFill="1" applyBorder="1" applyAlignment="1">
      <alignment horizontal="center" vertical="center"/>
    </xf>
    <xf numFmtId="0" fontId="5" fillId="6" borderId="1" xfId="0" quotePrefix="1" applyFont="1" applyFill="1" applyBorder="1" applyAlignment="1">
      <alignment horizontal="center" vertical="center" wrapText="1"/>
    </xf>
    <xf numFmtId="9" fontId="6"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3" fontId="6" fillId="6" borderId="1" xfId="0" applyNumberFormat="1" applyFont="1" applyFill="1" applyBorder="1" applyAlignment="1">
      <alignment horizontal="center" vertical="center" wrapText="1"/>
    </xf>
    <xf numFmtId="9" fontId="6" fillId="6" borderId="1" xfId="2" applyFont="1" applyFill="1" applyBorder="1" applyAlignment="1">
      <alignment horizontal="center" vertical="center" wrapText="1"/>
    </xf>
    <xf numFmtId="9" fontId="5" fillId="6" borderId="1" xfId="0" applyNumberFormat="1" applyFont="1" applyFill="1" applyBorder="1" applyAlignment="1">
      <alignment horizontal="center" vertical="center" wrapText="1"/>
    </xf>
    <xf numFmtId="3" fontId="6" fillId="6" borderId="1" xfId="0" applyNumberFormat="1" applyFont="1" applyFill="1" applyBorder="1" applyAlignment="1">
      <alignment horizontal="center" vertical="center"/>
    </xf>
    <xf numFmtId="0" fontId="6" fillId="6" borderId="1" xfId="0" applyFont="1" applyFill="1" applyBorder="1" applyAlignment="1">
      <alignment horizontal="center" vertical="center"/>
    </xf>
    <xf numFmtId="9" fontId="6" fillId="6" borderId="1" xfId="0" applyNumberFormat="1" applyFont="1" applyFill="1" applyBorder="1" applyAlignment="1">
      <alignment horizontal="center" vertical="center"/>
    </xf>
    <xf numFmtId="10" fontId="6" fillId="6" borderId="1" xfId="2" applyNumberFormat="1" applyFont="1" applyFill="1" applyBorder="1" applyAlignment="1">
      <alignment horizontal="center" vertical="center" wrapText="1"/>
    </xf>
    <xf numFmtId="3" fontId="5" fillId="6" borderId="1" xfId="0" applyNumberFormat="1" applyFont="1" applyFill="1" applyBorder="1" applyAlignment="1">
      <alignment horizontal="center" vertical="center" wrapText="1"/>
    </xf>
    <xf numFmtId="3" fontId="5" fillId="6" borderId="1" xfId="0" applyNumberFormat="1" applyFont="1" applyFill="1" applyBorder="1" applyAlignment="1">
      <alignment horizontal="left" vertical="center" wrapText="1"/>
    </xf>
    <xf numFmtId="3" fontId="5" fillId="6" borderId="1" xfId="0" applyNumberFormat="1" applyFont="1" applyFill="1" applyBorder="1" applyAlignment="1" applyProtection="1">
      <alignment horizontal="center" vertical="center" wrapText="1"/>
      <protection locked="0"/>
    </xf>
    <xf numFmtId="3" fontId="5" fillId="6" borderId="1" xfId="0" applyNumberFormat="1" applyFont="1" applyFill="1" applyBorder="1" applyAlignment="1" applyProtection="1">
      <alignment horizontal="left" vertical="center" wrapText="1"/>
      <protection locked="0"/>
    </xf>
    <xf numFmtId="3" fontId="7" fillId="6" borderId="1" xfId="0" applyNumberFormat="1" applyFont="1" applyFill="1" applyBorder="1" applyAlignment="1" applyProtection="1">
      <alignment horizontal="left" vertical="center" wrapText="1"/>
      <protection locked="0"/>
    </xf>
    <xf numFmtId="9" fontId="5" fillId="6" borderId="1" xfId="2" applyFont="1" applyFill="1" applyBorder="1" applyAlignment="1">
      <alignment horizontal="center" vertical="center" wrapText="1"/>
    </xf>
    <xf numFmtId="165" fontId="5" fillId="6" borderId="1" xfId="1" applyNumberFormat="1" applyFont="1" applyFill="1" applyBorder="1" applyAlignment="1">
      <alignment horizontal="center" vertical="center" wrapText="1"/>
    </xf>
    <xf numFmtId="168" fontId="5" fillId="6" borderId="1" xfId="1" applyNumberFormat="1" applyFont="1" applyFill="1" applyBorder="1" applyAlignment="1">
      <alignment horizontal="center" vertical="center" wrapText="1"/>
    </xf>
    <xf numFmtId="169" fontId="5" fillId="6" borderId="1" xfId="2" applyNumberFormat="1" applyFont="1" applyFill="1" applyBorder="1" applyAlignment="1">
      <alignment horizontal="center" vertical="center" wrapText="1"/>
    </xf>
    <xf numFmtId="9" fontId="5" fillId="6" borderId="1" xfId="0" applyNumberFormat="1" applyFont="1" applyFill="1" applyBorder="1" applyAlignment="1">
      <alignment horizontal="center" vertical="center"/>
    </xf>
    <xf numFmtId="0" fontId="2"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5" fontId="5" fillId="2" borderId="2" xfId="1" applyNumberFormat="1" applyFont="1" applyFill="1" applyBorder="1" applyAlignment="1">
      <alignment horizontal="center" vertical="center" wrapText="1"/>
    </xf>
    <xf numFmtId="165" fontId="5" fillId="2" borderId="3" xfId="1" applyNumberFormat="1" applyFont="1" applyFill="1" applyBorder="1" applyAlignment="1">
      <alignment horizontal="center" vertical="center" wrapText="1"/>
    </xf>
    <xf numFmtId="165" fontId="5" fillId="2" borderId="4" xfId="1"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165" fontId="5" fillId="2" borderId="1"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6" fontId="5" fillId="2" borderId="2" xfId="0" applyNumberFormat="1"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4">
    <cellStyle name="Moneda [0]" xfId="1" builtinId="7"/>
    <cellStyle name="Moneda [0] 2 4" xfId="3" xr:uid="{F9467208-9229-446C-8E28-91BA017BCCA4}"/>
    <cellStyle name="Normal" xfId="0" builtinId="0"/>
    <cellStyle name="Porcentaje" xfId="2" builtinId="5"/>
  </cellStyles>
  <dxfs count="0"/>
  <tableStyles count="0" defaultTableStyle="TableStyleMedium2" defaultPivotStyle="PivotStyleLight16"/>
  <colors>
    <mruColors>
      <color rgb="FF1E32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88289</xdr:rowOff>
    </xdr:from>
    <xdr:to>
      <xdr:col>31</xdr:col>
      <xdr:colOff>1730375</xdr:colOff>
      <xdr:row>5</xdr:row>
      <xdr:rowOff>88289</xdr:rowOff>
    </xdr:to>
    <xdr:sp macro="" textlink="">
      <xdr:nvSpPr>
        <xdr:cNvPr id="2" name="Rectángulo redondeado 1">
          <a:extLst>
            <a:ext uri="{FF2B5EF4-FFF2-40B4-BE49-F238E27FC236}">
              <a16:creationId xmlns:a16="http://schemas.microsoft.com/office/drawing/2014/main" id="{1EEDBB9C-E96C-4C86-881D-7D92EEA6F603}"/>
            </a:ext>
          </a:extLst>
        </xdr:cNvPr>
        <xdr:cNvSpPr/>
      </xdr:nvSpPr>
      <xdr:spPr>
        <a:xfrm>
          <a:off x="63500" y="88289"/>
          <a:ext cx="47320200" cy="1000125"/>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14</xdr:col>
      <xdr:colOff>1814079</xdr:colOff>
      <xdr:row>1</xdr:row>
      <xdr:rowOff>85077</xdr:rowOff>
    </xdr:from>
    <xdr:ext cx="3688959" cy="655949"/>
    <xdr:sp macro="" textlink="">
      <xdr:nvSpPr>
        <xdr:cNvPr id="3" name="CuadroTexto 2">
          <a:extLst>
            <a:ext uri="{FF2B5EF4-FFF2-40B4-BE49-F238E27FC236}">
              <a16:creationId xmlns:a16="http://schemas.microsoft.com/office/drawing/2014/main" id="{712E0152-4FF8-46E7-ACE8-8A4E2C4C539D}"/>
            </a:ext>
          </a:extLst>
        </xdr:cNvPr>
        <xdr:cNvSpPr txBox="1"/>
      </xdr:nvSpPr>
      <xdr:spPr>
        <a:xfrm>
          <a:off x="22569054" y="285102"/>
          <a:ext cx="3688959"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a:t>
          </a:r>
        </a:p>
        <a:p>
          <a:pPr algn="ctr"/>
          <a:r>
            <a:rPr lang="es-CO" sz="1800" b="1" cap="all" baseline="0">
              <a:solidFill>
                <a:schemeClr val="tx1"/>
              </a:solidFill>
              <a:effectLst/>
              <a:latin typeface="+mn-lt"/>
              <a:ea typeface="+mn-ea"/>
              <a:cs typeface="+mn-cs"/>
            </a:rPr>
            <a:t>Corte 30 de SEPTIEMBRE 2020</a:t>
          </a:r>
          <a:endParaRPr lang="es-CO" sz="2800" b="1" cap="all">
            <a:effectLst/>
          </a:endParaRPr>
        </a:p>
      </xdr:txBody>
    </xdr:sp>
    <xdr:clientData/>
  </xdr:oneCellAnchor>
  <xdr:twoCellAnchor editAs="oneCell">
    <xdr:from>
      <xdr:col>0</xdr:col>
      <xdr:colOff>271895</xdr:colOff>
      <xdr:row>0</xdr:row>
      <xdr:rowOff>179212</xdr:rowOff>
    </xdr:from>
    <xdr:to>
      <xdr:col>2</xdr:col>
      <xdr:colOff>488372</xdr:colOff>
      <xdr:row>5</xdr:row>
      <xdr:rowOff>7069</xdr:rowOff>
    </xdr:to>
    <xdr:pic>
      <xdr:nvPicPr>
        <xdr:cNvPr id="4" name="Imagen 3">
          <a:extLst>
            <a:ext uri="{FF2B5EF4-FFF2-40B4-BE49-F238E27FC236}">
              <a16:creationId xmlns:a16="http://schemas.microsoft.com/office/drawing/2014/main" id="{43FF1A6A-62E0-43A6-86CE-FD91CC2D5588}"/>
            </a:ext>
          </a:extLst>
        </xdr:cNvPr>
        <xdr:cNvPicPr>
          <a:picLocks noChangeAspect="1"/>
        </xdr:cNvPicPr>
      </xdr:nvPicPr>
      <xdr:blipFill>
        <a:blip xmlns:r="http://schemas.openxmlformats.org/officeDocument/2006/relationships" r:embed="rId1"/>
        <a:stretch>
          <a:fillRect/>
        </a:stretch>
      </xdr:blipFill>
      <xdr:spPr>
        <a:xfrm>
          <a:off x="271895" y="179212"/>
          <a:ext cx="5017077" cy="827982"/>
        </a:xfrm>
        <a:prstGeom prst="rect">
          <a:avLst/>
        </a:prstGeom>
      </xdr:spPr>
    </xdr:pic>
    <xdr:clientData/>
  </xdr:twoCellAnchor>
  <xdr:twoCellAnchor editAs="oneCell">
    <xdr:from>
      <xdr:col>30</xdr:col>
      <xdr:colOff>381000</xdr:colOff>
      <xdr:row>0</xdr:row>
      <xdr:rowOff>174625</xdr:rowOff>
    </xdr:from>
    <xdr:to>
      <xdr:col>31</xdr:col>
      <xdr:colOff>1444625</xdr:colOff>
      <xdr:row>5</xdr:row>
      <xdr:rowOff>30601</xdr:rowOff>
    </xdr:to>
    <xdr:pic>
      <xdr:nvPicPr>
        <xdr:cNvPr id="5" name="Imagen 4">
          <a:extLst>
            <a:ext uri="{FF2B5EF4-FFF2-40B4-BE49-F238E27FC236}">
              <a16:creationId xmlns:a16="http://schemas.microsoft.com/office/drawing/2014/main" id="{55289F28-39E1-4D4F-A004-2C86B3FC121F}"/>
            </a:ext>
          </a:extLst>
        </xdr:cNvPr>
        <xdr:cNvPicPr>
          <a:picLocks noChangeAspect="1"/>
        </xdr:cNvPicPr>
      </xdr:nvPicPr>
      <xdr:blipFill>
        <a:blip xmlns:r="http://schemas.openxmlformats.org/officeDocument/2006/relationships" r:embed="rId2"/>
        <a:stretch>
          <a:fillRect/>
        </a:stretch>
      </xdr:blipFill>
      <xdr:spPr>
        <a:xfrm>
          <a:off x="44577000" y="174625"/>
          <a:ext cx="2520950" cy="8561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velandia/OneDrive%20-%20MINTIC/ARCHIVOS/MINTIC/2020/PES/PES%203T-2020%20V2.3%20Control%20de%20cambi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VELAN~1/AppData/Local/Temp/PES%204T-2019%20MRV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VELAN~1/AppData/Local/Temp/PES%204T-2019%20TRANSVERS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ECA85-C7B4-4621-9367-4D02EDCF85BA}">
  <sheetPr>
    <tabColor rgb="FF00B050"/>
    <pageSetUpPr fitToPage="1"/>
  </sheetPr>
  <dimension ref="A1:AF168"/>
  <sheetViews>
    <sheetView tabSelected="1" view="pageBreakPreview" zoomScale="80" zoomScaleNormal="85" zoomScaleSheetLayoutView="80" workbookViewId="0">
      <pane ySplit="7" topLeftCell="A122" activePane="bottomLeft" state="frozen"/>
      <selection pane="bottomLeft" activeCell="A122" sqref="A122:A125"/>
    </sheetView>
  </sheetViews>
  <sheetFormatPr baseColWidth="10" defaultColWidth="11.42578125" defaultRowHeight="15.75" outlineLevelCol="1" x14ac:dyDescent="0.25"/>
  <cols>
    <col min="1" max="1" width="28.5703125" style="4" customWidth="1"/>
    <col min="2" max="2" width="43.42578125" style="4" customWidth="1"/>
    <col min="3" max="3" width="40.42578125" style="4" customWidth="1"/>
    <col min="4" max="4" width="26.140625" style="4" customWidth="1"/>
    <col min="5" max="5" width="36.5703125" style="4" customWidth="1"/>
    <col min="6" max="6" width="33.5703125" style="4" customWidth="1"/>
    <col min="7" max="7" width="39.42578125" style="4" hidden="1" customWidth="1"/>
    <col min="8" max="8" width="29.42578125" style="4" hidden="1" customWidth="1"/>
    <col min="9" max="9" width="24.85546875" style="4" hidden="1" customWidth="1"/>
    <col min="10" max="10" width="31.140625" style="43" hidden="1" customWidth="1"/>
    <col min="11" max="11" width="35" style="43" hidden="1" customWidth="1"/>
    <col min="12" max="13" width="35" style="43" customWidth="1"/>
    <col min="14" max="14" width="32.5703125" style="4" customWidth="1"/>
    <col min="15" max="15" width="42.85546875" style="4" customWidth="1"/>
    <col min="16" max="16" width="47.28515625" style="4" customWidth="1"/>
    <col min="17" max="19" width="21.85546875" style="4" customWidth="1"/>
    <col min="20" max="20" width="25.5703125" style="4" bestFit="1" customWidth="1" outlineLevel="1"/>
    <col min="21" max="21" width="21.85546875" style="4" customWidth="1"/>
    <col min="22" max="22" width="22.5703125" style="4" bestFit="1" customWidth="1" outlineLevel="1"/>
    <col min="23" max="23" width="60.28515625" style="44" customWidth="1" outlineLevel="1"/>
    <col min="24" max="24" width="21.85546875" style="4" customWidth="1"/>
    <col min="25" max="26" width="21.85546875" style="4" hidden="1" customWidth="1" outlineLevel="1"/>
    <col min="27" max="27" width="21.85546875" style="4" customWidth="1" collapsed="1"/>
    <col min="28" max="29" width="21.85546875" style="4" hidden="1" customWidth="1" outlineLevel="1"/>
    <col min="30" max="30" width="21.85546875" style="4" customWidth="1" collapsed="1"/>
    <col min="31" max="31" width="21.85546875" style="4" customWidth="1"/>
    <col min="32" max="32" width="26.42578125" style="4" customWidth="1"/>
    <col min="33" max="16384" width="11.42578125" style="4"/>
  </cols>
  <sheetData>
    <row r="1" spans="1:32" x14ac:dyDescent="0.25">
      <c r="A1" s="1"/>
      <c r="B1" s="1"/>
      <c r="C1" s="1"/>
      <c r="D1" s="1"/>
      <c r="E1" s="1"/>
      <c r="F1" s="1"/>
      <c r="G1" s="1"/>
      <c r="H1" s="1"/>
      <c r="I1" s="1"/>
      <c r="J1" s="2"/>
      <c r="K1" s="2"/>
      <c r="L1" s="2"/>
      <c r="M1" s="2"/>
      <c r="N1" s="1"/>
      <c r="O1" s="1"/>
      <c r="P1" s="1"/>
      <c r="Q1" s="1"/>
      <c r="R1" s="1"/>
      <c r="S1" s="1"/>
      <c r="T1" s="1"/>
      <c r="U1" s="1"/>
      <c r="V1" s="1"/>
      <c r="W1" s="3"/>
      <c r="X1" s="1"/>
      <c r="Y1" s="1"/>
      <c r="Z1" s="1"/>
      <c r="AA1" s="1"/>
      <c r="AB1" s="1"/>
      <c r="AC1" s="1"/>
      <c r="AD1" s="1"/>
      <c r="AE1" s="1"/>
      <c r="AF1" s="1"/>
    </row>
    <row r="2" spans="1:32" x14ac:dyDescent="0.25">
      <c r="A2" s="1"/>
      <c r="B2" s="1"/>
      <c r="C2" s="1"/>
      <c r="D2" s="1"/>
      <c r="E2" s="1"/>
      <c r="F2" s="1"/>
      <c r="G2" s="1"/>
      <c r="H2" s="1"/>
      <c r="I2" s="1"/>
      <c r="J2" s="2"/>
      <c r="K2" s="2"/>
      <c r="L2" s="2"/>
      <c r="M2" s="2"/>
      <c r="N2" s="1"/>
      <c r="O2" s="1"/>
      <c r="P2" s="1"/>
      <c r="Q2" s="1"/>
      <c r="R2" s="1"/>
      <c r="S2" s="1"/>
      <c r="T2" s="1"/>
      <c r="U2" s="1"/>
      <c r="V2" s="1"/>
      <c r="W2" s="3"/>
      <c r="X2" s="1"/>
      <c r="Y2" s="1"/>
      <c r="Z2" s="1"/>
      <c r="AA2" s="1"/>
      <c r="AB2" s="1"/>
      <c r="AC2" s="1"/>
      <c r="AD2" s="1"/>
      <c r="AE2" s="1"/>
      <c r="AF2" s="1"/>
    </row>
    <row r="3" spans="1:32" x14ac:dyDescent="0.25">
      <c r="A3" s="1"/>
      <c r="B3" s="1"/>
      <c r="C3" s="1"/>
      <c r="D3" s="1"/>
      <c r="E3" s="1"/>
      <c r="F3" s="1"/>
      <c r="G3" s="1"/>
      <c r="H3" s="1"/>
      <c r="I3" s="1"/>
      <c r="J3" s="2"/>
      <c r="K3" s="2"/>
      <c r="L3" s="2"/>
      <c r="M3" s="2"/>
      <c r="N3" s="1"/>
      <c r="O3" s="1"/>
      <c r="P3" s="1"/>
      <c r="Q3" s="1"/>
      <c r="R3" s="1"/>
      <c r="S3" s="1"/>
      <c r="T3" s="1"/>
      <c r="U3" s="1"/>
      <c r="V3" s="1"/>
      <c r="W3" s="3"/>
      <c r="X3" s="1"/>
      <c r="Y3" s="1"/>
      <c r="Z3" s="1"/>
      <c r="AA3" s="1"/>
      <c r="AB3" s="1"/>
      <c r="AC3" s="1"/>
      <c r="AD3" s="1"/>
      <c r="AE3" s="1"/>
      <c r="AF3" s="1"/>
    </row>
    <row r="4" spans="1:32" x14ac:dyDescent="0.25">
      <c r="A4" s="1"/>
      <c r="B4" s="1"/>
      <c r="C4" s="1"/>
      <c r="D4" s="1"/>
      <c r="E4" s="1"/>
      <c r="F4" s="1"/>
      <c r="G4" s="1"/>
      <c r="H4" s="1"/>
      <c r="I4" s="1"/>
      <c r="J4" s="2"/>
      <c r="K4" s="2"/>
      <c r="L4" s="2"/>
      <c r="M4" s="2"/>
      <c r="N4" s="1"/>
      <c r="O4" s="1"/>
      <c r="P4" s="1"/>
      <c r="Q4" s="1"/>
      <c r="R4" s="1"/>
      <c r="S4" s="1"/>
      <c r="T4" s="1"/>
      <c r="U4" s="1"/>
      <c r="V4" s="1"/>
      <c r="W4" s="3"/>
      <c r="X4" s="1"/>
      <c r="Y4" s="1"/>
      <c r="Z4" s="1"/>
      <c r="AA4" s="1"/>
      <c r="AB4" s="1"/>
      <c r="AC4" s="1"/>
      <c r="AD4" s="1"/>
      <c r="AE4" s="1"/>
      <c r="AF4" s="1"/>
    </row>
    <row r="5" spans="1:32" x14ac:dyDescent="0.25">
      <c r="A5" s="1"/>
      <c r="B5" s="1"/>
      <c r="C5" s="1"/>
      <c r="D5" s="1"/>
      <c r="E5" s="1"/>
      <c r="F5" s="1"/>
      <c r="G5" s="1"/>
      <c r="H5" s="1"/>
      <c r="I5" s="1"/>
      <c r="J5" s="2"/>
      <c r="K5" s="2"/>
      <c r="L5" s="2"/>
      <c r="M5" s="2"/>
      <c r="N5" s="1"/>
      <c r="O5" s="1"/>
      <c r="P5" s="1"/>
      <c r="Q5" s="1"/>
      <c r="R5" s="1"/>
      <c r="S5" s="1"/>
      <c r="T5" s="1"/>
      <c r="U5" s="1"/>
      <c r="V5" s="1"/>
      <c r="W5" s="3"/>
      <c r="X5" s="1"/>
      <c r="Y5" s="1"/>
      <c r="Z5" s="1"/>
      <c r="AA5" s="1"/>
      <c r="AB5" s="1"/>
      <c r="AC5" s="1"/>
      <c r="AD5" s="1"/>
      <c r="AE5" s="1"/>
      <c r="AF5" s="1"/>
    </row>
    <row r="6" spans="1:32" x14ac:dyDescent="0.25">
      <c r="A6" s="5"/>
      <c r="B6" s="5"/>
      <c r="C6" s="5"/>
      <c r="D6" s="5"/>
      <c r="E6" s="5"/>
      <c r="F6" s="5"/>
      <c r="G6" s="5"/>
      <c r="H6" s="5"/>
      <c r="I6" s="5"/>
      <c r="J6" s="6"/>
      <c r="K6" s="6"/>
      <c r="L6" s="6"/>
      <c r="M6" s="6"/>
      <c r="N6" s="5"/>
      <c r="O6" s="5"/>
      <c r="P6" s="5"/>
      <c r="Q6" s="5"/>
      <c r="R6" s="5"/>
      <c r="S6" s="5"/>
      <c r="T6" s="5"/>
      <c r="U6" s="5"/>
      <c r="V6" s="5"/>
      <c r="W6" s="7"/>
      <c r="X6" s="5"/>
      <c r="Y6" s="5"/>
      <c r="Z6" s="5"/>
      <c r="AA6" s="5"/>
      <c r="AB6" s="5"/>
      <c r="AC6" s="5"/>
      <c r="AD6" s="5"/>
      <c r="AE6" s="5"/>
      <c r="AF6" s="5"/>
    </row>
    <row r="7" spans="1:32" s="10" customFormat="1" ht="36" x14ac:dyDescent="0.25">
      <c r="A7" s="8" t="s">
        <v>0</v>
      </c>
      <c r="B7" s="8" t="s">
        <v>1</v>
      </c>
      <c r="C7" s="8" t="s">
        <v>2</v>
      </c>
      <c r="D7" s="8" t="s">
        <v>3</v>
      </c>
      <c r="E7" s="8" t="s">
        <v>4</v>
      </c>
      <c r="F7" s="8" t="s">
        <v>5</v>
      </c>
      <c r="G7" s="8" t="s">
        <v>6</v>
      </c>
      <c r="H7" s="8" t="s">
        <v>7</v>
      </c>
      <c r="I7" s="8" t="s">
        <v>8</v>
      </c>
      <c r="J7" s="8" t="s">
        <v>9</v>
      </c>
      <c r="K7" s="8" t="s">
        <v>10</v>
      </c>
      <c r="L7" s="8" t="s">
        <v>11</v>
      </c>
      <c r="M7" s="8" t="s">
        <v>12</v>
      </c>
      <c r="N7" s="8" t="s">
        <v>13</v>
      </c>
      <c r="O7" s="8" t="s">
        <v>14</v>
      </c>
      <c r="P7" s="8" t="s">
        <v>15</v>
      </c>
      <c r="Q7" s="8" t="s">
        <v>16</v>
      </c>
      <c r="R7" s="8" t="s">
        <v>17</v>
      </c>
      <c r="S7" s="8" t="s">
        <v>18</v>
      </c>
      <c r="T7" s="8" t="s">
        <v>19</v>
      </c>
      <c r="U7" s="8" t="s">
        <v>20</v>
      </c>
      <c r="V7" s="9" t="s">
        <v>21</v>
      </c>
      <c r="W7" s="9" t="s">
        <v>22</v>
      </c>
      <c r="X7" s="8" t="s">
        <v>23</v>
      </c>
      <c r="Y7" s="8" t="s">
        <v>24</v>
      </c>
      <c r="Z7" s="8" t="s">
        <v>25</v>
      </c>
      <c r="AA7" s="8" t="s">
        <v>26</v>
      </c>
      <c r="AB7" s="8" t="s">
        <v>27</v>
      </c>
      <c r="AC7" s="8" t="s">
        <v>28</v>
      </c>
      <c r="AD7" s="8" t="s">
        <v>29</v>
      </c>
      <c r="AE7" s="8" t="s">
        <v>30</v>
      </c>
      <c r="AF7" s="8" t="s">
        <v>31</v>
      </c>
    </row>
    <row r="8" spans="1:32" s="10" customFormat="1" ht="47.25" customHeight="1" x14ac:dyDescent="0.25">
      <c r="A8" s="75" t="s">
        <v>32</v>
      </c>
      <c r="B8" s="75" t="s">
        <v>33</v>
      </c>
      <c r="C8" s="75" t="s">
        <v>34</v>
      </c>
      <c r="D8" s="75" t="s">
        <v>35</v>
      </c>
      <c r="E8" s="75" t="s">
        <v>36</v>
      </c>
      <c r="F8" s="75" t="s">
        <v>37</v>
      </c>
      <c r="G8" s="75" t="s">
        <v>38</v>
      </c>
      <c r="H8" s="86"/>
      <c r="I8" s="75" t="s">
        <v>39</v>
      </c>
      <c r="J8" s="72">
        <v>11287916536</v>
      </c>
      <c r="K8" s="72">
        <v>11124755265</v>
      </c>
      <c r="L8" s="72">
        <v>16577928698</v>
      </c>
      <c r="M8" s="72">
        <v>5699588685</v>
      </c>
      <c r="N8" s="75" t="s">
        <v>40</v>
      </c>
      <c r="O8" s="11" t="s">
        <v>41</v>
      </c>
      <c r="P8" s="11" t="s">
        <v>42</v>
      </c>
      <c r="Q8" s="11" t="s">
        <v>43</v>
      </c>
      <c r="R8" s="11">
        <v>0</v>
      </c>
      <c r="S8" s="11">
        <v>1</v>
      </c>
      <c r="T8" s="11">
        <v>1</v>
      </c>
      <c r="U8" s="11">
        <v>1</v>
      </c>
      <c r="V8" s="45">
        <v>0</v>
      </c>
      <c r="W8" s="45"/>
      <c r="X8" s="11">
        <v>1</v>
      </c>
      <c r="Y8" s="11"/>
      <c r="Z8" s="11"/>
      <c r="AA8" s="11">
        <v>1</v>
      </c>
      <c r="AB8" s="11"/>
      <c r="AC8" s="11"/>
      <c r="AD8" s="11">
        <f>+_xlfn.IFS(Q8="Acumulado",S8+U8+X8+AA8,Q8="Capacidad",AA8,Q8="Flujo",AA8,Q8="Reducción",AA8,Q8="Stock",AA8)</f>
        <v>4</v>
      </c>
      <c r="AE8" s="11">
        <f>+_xlfn.IFS(Q8="Acumulado",T8+V8+Y8+AB8,Q8="Capacidad",V8,Q8="Flujo",V8,Q8="Reducción",T8,Q8="Stock",V8)</f>
        <v>1</v>
      </c>
      <c r="AF8" s="75" t="s">
        <v>44</v>
      </c>
    </row>
    <row r="9" spans="1:32" s="10" customFormat="1" ht="70.5" customHeight="1" x14ac:dyDescent="0.25">
      <c r="A9" s="76"/>
      <c r="B9" s="76"/>
      <c r="C9" s="76"/>
      <c r="D9" s="76"/>
      <c r="E9" s="76"/>
      <c r="F9" s="76"/>
      <c r="G9" s="76"/>
      <c r="H9" s="87"/>
      <c r="I9" s="76"/>
      <c r="J9" s="73"/>
      <c r="K9" s="73"/>
      <c r="L9" s="73"/>
      <c r="M9" s="73"/>
      <c r="N9" s="76"/>
      <c r="O9" s="11" t="s">
        <v>45</v>
      </c>
      <c r="P9" s="11" t="s">
        <v>46</v>
      </c>
      <c r="Q9" s="11" t="s">
        <v>43</v>
      </c>
      <c r="R9" s="11">
        <v>1</v>
      </c>
      <c r="S9" s="11">
        <v>1</v>
      </c>
      <c r="T9" s="11">
        <v>1</v>
      </c>
      <c r="U9" s="11">
        <v>0</v>
      </c>
      <c r="V9" s="45">
        <v>0</v>
      </c>
      <c r="W9" s="45"/>
      <c r="X9" s="11">
        <v>0</v>
      </c>
      <c r="Y9" s="11"/>
      <c r="Z9" s="11"/>
      <c r="AA9" s="11">
        <v>0</v>
      </c>
      <c r="AB9" s="11"/>
      <c r="AC9" s="11"/>
      <c r="AD9" s="11">
        <f t="shared" ref="AD9:AD13" si="0">+_xlfn.IFS(Q9="Acumulado",S9+U9+X9+AA9,Q9="Capacidad",AA9,Q9="Flujo",AA9,Q9="Reducción",AA9,Q9="Stock",AA9)</f>
        <v>1</v>
      </c>
      <c r="AE9" s="11">
        <f t="shared" ref="AE9:AE69" si="1">+_xlfn.IFS(Q9="Acumulado",T9+V9+Y9+AB9,Q9="Capacidad",V9,Q9="Flujo",V9,Q9="Reducción",T9,Q9="Stock",V9)</f>
        <v>1</v>
      </c>
      <c r="AF9" s="76"/>
    </row>
    <row r="10" spans="1:32" s="10" customFormat="1" ht="47.25" x14ac:dyDescent="0.25">
      <c r="A10" s="76"/>
      <c r="B10" s="76"/>
      <c r="C10" s="76"/>
      <c r="D10" s="76"/>
      <c r="E10" s="76"/>
      <c r="F10" s="76"/>
      <c r="G10" s="76"/>
      <c r="H10" s="87"/>
      <c r="I10" s="76"/>
      <c r="J10" s="73"/>
      <c r="K10" s="73"/>
      <c r="L10" s="73"/>
      <c r="M10" s="73"/>
      <c r="N10" s="76"/>
      <c r="O10" s="11" t="s">
        <v>47</v>
      </c>
      <c r="P10" s="11" t="s">
        <v>48</v>
      </c>
      <c r="Q10" s="11" t="s">
        <v>43</v>
      </c>
      <c r="R10" s="11">
        <v>0</v>
      </c>
      <c r="S10" s="11">
        <v>1</v>
      </c>
      <c r="T10" s="11">
        <v>1</v>
      </c>
      <c r="U10" s="11">
        <v>0</v>
      </c>
      <c r="V10" s="45">
        <v>0</v>
      </c>
      <c r="W10" s="45"/>
      <c r="X10" s="11">
        <v>0</v>
      </c>
      <c r="Y10" s="11"/>
      <c r="Z10" s="11"/>
      <c r="AA10" s="11">
        <v>0</v>
      </c>
      <c r="AB10" s="11"/>
      <c r="AC10" s="11"/>
      <c r="AD10" s="11">
        <f t="shared" si="0"/>
        <v>1</v>
      </c>
      <c r="AE10" s="11">
        <f t="shared" si="1"/>
        <v>1</v>
      </c>
      <c r="AF10" s="76"/>
    </row>
    <row r="11" spans="1:32" s="10" customFormat="1" ht="52.5" customHeight="1" x14ac:dyDescent="0.25">
      <c r="A11" s="76"/>
      <c r="B11" s="76"/>
      <c r="C11" s="76"/>
      <c r="D11" s="76"/>
      <c r="E11" s="76"/>
      <c r="F11" s="76"/>
      <c r="G11" s="76"/>
      <c r="H11" s="87"/>
      <c r="I11" s="76"/>
      <c r="J11" s="73"/>
      <c r="K11" s="73"/>
      <c r="L11" s="73"/>
      <c r="M11" s="73"/>
      <c r="N11" s="76"/>
      <c r="O11" s="75" t="s">
        <v>49</v>
      </c>
      <c r="P11" s="11" t="s">
        <v>50</v>
      </c>
      <c r="Q11" s="11" t="s">
        <v>43</v>
      </c>
      <c r="R11" s="11">
        <v>0</v>
      </c>
      <c r="S11" s="11">
        <v>0</v>
      </c>
      <c r="T11" s="11">
        <v>0</v>
      </c>
      <c r="U11" s="11">
        <v>1</v>
      </c>
      <c r="V11" s="45">
        <v>0</v>
      </c>
      <c r="W11" s="45"/>
      <c r="X11" s="11">
        <v>0</v>
      </c>
      <c r="Y11" s="11"/>
      <c r="Z11" s="11"/>
      <c r="AA11" s="11">
        <v>0</v>
      </c>
      <c r="AB11" s="11"/>
      <c r="AC11" s="11"/>
      <c r="AD11" s="11">
        <f t="shared" si="0"/>
        <v>1</v>
      </c>
      <c r="AE11" s="11">
        <f t="shared" si="1"/>
        <v>0</v>
      </c>
      <c r="AF11" s="76"/>
    </row>
    <row r="12" spans="1:32" s="10" customFormat="1" ht="55.5" customHeight="1" x14ac:dyDescent="0.25">
      <c r="A12" s="77"/>
      <c r="B12" s="77"/>
      <c r="C12" s="77"/>
      <c r="D12" s="77"/>
      <c r="E12" s="77"/>
      <c r="F12" s="77"/>
      <c r="G12" s="77"/>
      <c r="H12" s="88"/>
      <c r="I12" s="77"/>
      <c r="J12" s="74"/>
      <c r="K12" s="74"/>
      <c r="L12" s="74"/>
      <c r="M12" s="74"/>
      <c r="N12" s="77"/>
      <c r="O12" s="77"/>
      <c r="P12" s="11" t="s">
        <v>51</v>
      </c>
      <c r="Q12" s="11" t="s">
        <v>43</v>
      </c>
      <c r="R12" s="11">
        <v>0</v>
      </c>
      <c r="S12" s="11">
        <v>0</v>
      </c>
      <c r="T12" s="11">
        <v>0</v>
      </c>
      <c r="U12" s="11">
        <v>0</v>
      </c>
      <c r="V12" s="45">
        <v>0</v>
      </c>
      <c r="W12" s="45"/>
      <c r="X12" s="11">
        <v>1</v>
      </c>
      <c r="Y12" s="11"/>
      <c r="Z12" s="11"/>
      <c r="AA12" s="11">
        <v>0</v>
      </c>
      <c r="AB12" s="11"/>
      <c r="AC12" s="11"/>
      <c r="AD12" s="11">
        <v>1</v>
      </c>
      <c r="AE12" s="11">
        <f t="shared" si="1"/>
        <v>0</v>
      </c>
      <c r="AF12" s="77"/>
    </row>
    <row r="13" spans="1:32" s="10" customFormat="1" ht="94.5" customHeight="1" x14ac:dyDescent="0.25">
      <c r="A13" s="75" t="s">
        <v>32</v>
      </c>
      <c r="B13" s="75" t="s">
        <v>33</v>
      </c>
      <c r="C13" s="75" t="s">
        <v>52</v>
      </c>
      <c r="D13" s="75" t="s">
        <v>35</v>
      </c>
      <c r="E13" s="75" t="s">
        <v>53</v>
      </c>
      <c r="F13" s="75" t="s">
        <v>54</v>
      </c>
      <c r="G13" s="75" t="s">
        <v>55</v>
      </c>
      <c r="H13" s="75" t="s">
        <v>56</v>
      </c>
      <c r="I13" s="75" t="s">
        <v>57</v>
      </c>
      <c r="J13" s="72">
        <v>8616032097</v>
      </c>
      <c r="K13" s="72">
        <v>8009484402</v>
      </c>
      <c r="L13" s="72">
        <v>12057000000</v>
      </c>
      <c r="M13" s="72">
        <v>4627260723</v>
      </c>
      <c r="N13" s="75" t="s">
        <v>58</v>
      </c>
      <c r="O13" s="11" t="s">
        <v>59</v>
      </c>
      <c r="P13" s="11" t="s">
        <v>60</v>
      </c>
      <c r="Q13" s="11" t="s">
        <v>43</v>
      </c>
      <c r="R13" s="11">
        <v>0</v>
      </c>
      <c r="S13" s="11">
        <v>3</v>
      </c>
      <c r="T13" s="11">
        <v>3</v>
      </c>
      <c r="U13" s="11">
        <v>3</v>
      </c>
      <c r="V13" s="46">
        <v>2</v>
      </c>
      <c r="W13" s="47"/>
      <c r="X13" s="11">
        <v>3</v>
      </c>
      <c r="Y13" s="11"/>
      <c r="Z13" s="11"/>
      <c r="AA13" s="11">
        <v>3</v>
      </c>
      <c r="AB13" s="11"/>
      <c r="AC13" s="11"/>
      <c r="AD13" s="11">
        <f t="shared" si="0"/>
        <v>12</v>
      </c>
      <c r="AE13" s="11">
        <f t="shared" si="1"/>
        <v>5</v>
      </c>
      <c r="AF13" s="11" t="s">
        <v>61</v>
      </c>
    </row>
    <row r="14" spans="1:32" s="10" customFormat="1" ht="29.45" customHeight="1" x14ac:dyDescent="0.25">
      <c r="A14" s="76"/>
      <c r="B14" s="76"/>
      <c r="C14" s="76"/>
      <c r="D14" s="76"/>
      <c r="E14" s="76"/>
      <c r="F14" s="76"/>
      <c r="G14" s="76"/>
      <c r="H14" s="76"/>
      <c r="I14" s="76"/>
      <c r="J14" s="73"/>
      <c r="K14" s="73"/>
      <c r="L14" s="73"/>
      <c r="M14" s="73"/>
      <c r="N14" s="76"/>
      <c r="O14" s="11" t="s">
        <v>62</v>
      </c>
      <c r="P14" s="11" t="s">
        <v>63</v>
      </c>
      <c r="Q14" s="11" t="s">
        <v>43</v>
      </c>
      <c r="R14" s="13">
        <v>360</v>
      </c>
      <c r="S14" s="11">
        <v>175</v>
      </c>
      <c r="T14" s="11">
        <v>175</v>
      </c>
      <c r="U14" s="13">
        <v>0</v>
      </c>
      <c r="V14" s="46">
        <v>0</v>
      </c>
      <c r="W14" s="47"/>
      <c r="X14" s="13">
        <v>450</v>
      </c>
      <c r="Y14" s="11"/>
      <c r="Z14" s="11"/>
      <c r="AA14" s="13">
        <v>3250</v>
      </c>
      <c r="AB14" s="11"/>
      <c r="AC14" s="11"/>
      <c r="AD14" s="14">
        <v>3875</v>
      </c>
      <c r="AE14" s="11">
        <f t="shared" si="1"/>
        <v>175</v>
      </c>
      <c r="AF14" s="71" t="s">
        <v>61</v>
      </c>
    </row>
    <row r="15" spans="1:32" s="10" customFormat="1" ht="31.5" x14ac:dyDescent="0.25">
      <c r="A15" s="76"/>
      <c r="B15" s="76"/>
      <c r="C15" s="76"/>
      <c r="D15" s="76"/>
      <c r="E15" s="76"/>
      <c r="F15" s="76"/>
      <c r="G15" s="76"/>
      <c r="H15" s="76"/>
      <c r="I15" s="76"/>
      <c r="J15" s="73"/>
      <c r="K15" s="73"/>
      <c r="L15" s="73"/>
      <c r="M15" s="73"/>
      <c r="N15" s="76"/>
      <c r="O15" s="11" t="s">
        <v>64</v>
      </c>
      <c r="P15" s="11" t="s">
        <v>65</v>
      </c>
      <c r="Q15" s="11" t="s">
        <v>43</v>
      </c>
      <c r="R15" s="11">
        <v>0</v>
      </c>
      <c r="S15" s="11">
        <v>1</v>
      </c>
      <c r="T15" s="11">
        <v>1</v>
      </c>
      <c r="U15" s="11">
        <v>1</v>
      </c>
      <c r="V15" s="46">
        <v>0</v>
      </c>
      <c r="W15" s="47"/>
      <c r="X15" s="11">
        <v>0</v>
      </c>
      <c r="Y15" s="11"/>
      <c r="Z15" s="11"/>
      <c r="AA15" s="11">
        <v>2</v>
      </c>
      <c r="AB15" s="11"/>
      <c r="AC15" s="11"/>
      <c r="AD15" s="11">
        <f>+_xlfn.IFS(Q15="Acumulado",S15+U15+X15+AA15,Q15="Capacidad",AA15,Q15="Flujo",AA15,Q15="Reducción",AA15,Q15="Stock",AA15)</f>
        <v>4</v>
      </c>
      <c r="AE15" s="11">
        <f t="shared" si="1"/>
        <v>1</v>
      </c>
      <c r="AF15" s="71"/>
    </row>
    <row r="16" spans="1:32" s="10" customFormat="1" ht="94.5" customHeight="1" x14ac:dyDescent="0.25">
      <c r="A16" s="77"/>
      <c r="B16" s="77"/>
      <c r="C16" s="77"/>
      <c r="D16" s="77"/>
      <c r="E16" s="77"/>
      <c r="F16" s="77"/>
      <c r="G16" s="77"/>
      <c r="H16" s="77"/>
      <c r="I16" s="77"/>
      <c r="J16" s="74"/>
      <c r="K16" s="74"/>
      <c r="L16" s="74"/>
      <c r="M16" s="74"/>
      <c r="N16" s="77"/>
      <c r="O16" s="11" t="s">
        <v>66</v>
      </c>
      <c r="P16" s="11" t="s">
        <v>67</v>
      </c>
      <c r="Q16" s="11" t="s">
        <v>43</v>
      </c>
      <c r="R16" s="15">
        <v>0</v>
      </c>
      <c r="S16" s="15">
        <v>0</v>
      </c>
      <c r="T16" s="11">
        <v>0</v>
      </c>
      <c r="U16" s="15">
        <v>0.4</v>
      </c>
      <c r="V16" s="46">
        <v>0</v>
      </c>
      <c r="W16" s="47"/>
      <c r="X16" s="15">
        <v>0.3</v>
      </c>
      <c r="Y16" s="11"/>
      <c r="Z16" s="11"/>
      <c r="AA16" s="15">
        <v>0.3</v>
      </c>
      <c r="AB16" s="11"/>
      <c r="AC16" s="11"/>
      <c r="AD16" s="16">
        <f>+_xlfn.IFS(Q16="Acumulado",S16+U16+X16+AA16,Q16="Capacidad",AA16,Q16="Flujo",AA16,Q16="Reducción",AA16,Q16="Stock",AA16)</f>
        <v>1</v>
      </c>
      <c r="AE16" s="16">
        <f t="shared" si="1"/>
        <v>0</v>
      </c>
      <c r="AF16" s="11" t="s">
        <v>61</v>
      </c>
    </row>
    <row r="17" spans="1:32" s="10" customFormat="1" ht="94.5" x14ac:dyDescent="0.25">
      <c r="A17" s="11" t="s">
        <v>32</v>
      </c>
      <c r="B17" s="11" t="s">
        <v>33</v>
      </c>
      <c r="C17" s="11" t="s">
        <v>52</v>
      </c>
      <c r="D17" s="11" t="s">
        <v>35</v>
      </c>
      <c r="E17" s="11" t="s">
        <v>68</v>
      </c>
      <c r="F17" s="11" t="s">
        <v>69</v>
      </c>
      <c r="G17" s="11" t="s">
        <v>70</v>
      </c>
      <c r="H17" s="11"/>
      <c r="I17" s="11" t="s">
        <v>57</v>
      </c>
      <c r="J17" s="17">
        <v>16831971200</v>
      </c>
      <c r="K17" s="17">
        <v>16831971200</v>
      </c>
      <c r="L17" s="17">
        <v>18000000000</v>
      </c>
      <c r="M17" s="17">
        <v>6000000000</v>
      </c>
      <c r="N17" s="11" t="s">
        <v>71</v>
      </c>
      <c r="O17" s="11" t="s">
        <v>72</v>
      </c>
      <c r="P17" s="11" t="s">
        <v>73</v>
      </c>
      <c r="Q17" s="11" t="s">
        <v>43</v>
      </c>
      <c r="R17" s="11">
        <v>0</v>
      </c>
      <c r="S17" s="14">
        <v>22000</v>
      </c>
      <c r="T17" s="14">
        <v>22175</v>
      </c>
      <c r="U17" s="14">
        <v>22000</v>
      </c>
      <c r="V17" s="48">
        <v>4239</v>
      </c>
      <c r="W17" s="47"/>
      <c r="X17" s="14">
        <v>22000</v>
      </c>
      <c r="Y17" s="11"/>
      <c r="Z17" s="11"/>
      <c r="AA17" s="14">
        <v>22000</v>
      </c>
      <c r="AB17" s="11"/>
      <c r="AC17" s="11"/>
      <c r="AD17" s="14">
        <f>+_xlfn.IFS(Q17="Acumulado",S17+U17+X17+AA17,Q17="Capacidad",AA17,Q17="Flujo",AA17,Q17="Reducción",AA17,Q17="Stock",AA17)</f>
        <v>88000</v>
      </c>
      <c r="AE17" s="14">
        <f t="shared" si="1"/>
        <v>26414</v>
      </c>
      <c r="AF17" s="11" t="s">
        <v>61</v>
      </c>
    </row>
    <row r="18" spans="1:32" s="10" customFormat="1" ht="94.5" x14ac:dyDescent="0.25">
      <c r="A18" s="11" t="s">
        <v>32</v>
      </c>
      <c r="B18" s="11" t="s">
        <v>33</v>
      </c>
      <c r="C18" s="11" t="s">
        <v>52</v>
      </c>
      <c r="D18" s="11" t="s">
        <v>35</v>
      </c>
      <c r="E18" s="11" t="s">
        <v>68</v>
      </c>
      <c r="F18" s="11" t="s">
        <v>74</v>
      </c>
      <c r="G18" s="11" t="s">
        <v>75</v>
      </c>
      <c r="H18" s="11" t="s">
        <v>76</v>
      </c>
      <c r="I18" s="11" t="s">
        <v>57</v>
      </c>
      <c r="J18" s="17">
        <v>18906530800</v>
      </c>
      <c r="K18" s="17">
        <v>15870166237</v>
      </c>
      <c r="L18" s="17">
        <v>20000000000</v>
      </c>
      <c r="M18" s="17">
        <v>6000000000</v>
      </c>
      <c r="N18" s="11" t="s">
        <v>77</v>
      </c>
      <c r="O18" s="11" t="s">
        <v>78</v>
      </c>
      <c r="P18" s="11" t="s">
        <v>79</v>
      </c>
      <c r="Q18" s="11" t="s">
        <v>80</v>
      </c>
      <c r="R18" s="11">
        <v>62</v>
      </c>
      <c r="S18" s="11">
        <v>66</v>
      </c>
      <c r="T18" s="11">
        <v>62</v>
      </c>
      <c r="U18" s="11">
        <v>70</v>
      </c>
      <c r="V18" s="46">
        <v>62</v>
      </c>
      <c r="W18" s="47"/>
      <c r="X18" s="11">
        <v>74</v>
      </c>
      <c r="Y18" s="11"/>
      <c r="Z18" s="11"/>
      <c r="AA18" s="11">
        <v>78</v>
      </c>
      <c r="AB18" s="11"/>
      <c r="AC18" s="11"/>
      <c r="AD18" s="11">
        <f>+_xlfn.IFS(Q18="Acumulado",S18+U18+X18+AA18,Q18="Capacidad",AA18,Q18="Flujo",AA18,Q18="Reducción",AA18,Q18="Stock",AA18)</f>
        <v>78</v>
      </c>
      <c r="AE18" s="14">
        <f t="shared" si="1"/>
        <v>62</v>
      </c>
      <c r="AF18" s="11" t="s">
        <v>61</v>
      </c>
    </row>
    <row r="19" spans="1:32" s="10" customFormat="1" ht="47.25" x14ac:dyDescent="0.25">
      <c r="A19" s="71" t="s">
        <v>32</v>
      </c>
      <c r="B19" s="71" t="s">
        <v>33</v>
      </c>
      <c r="C19" s="71" t="s">
        <v>52</v>
      </c>
      <c r="D19" s="71" t="s">
        <v>35</v>
      </c>
      <c r="E19" s="71" t="s">
        <v>81</v>
      </c>
      <c r="F19" s="71" t="s">
        <v>82</v>
      </c>
      <c r="G19" s="71" t="s">
        <v>83</v>
      </c>
      <c r="H19" s="71"/>
      <c r="I19" s="71" t="s">
        <v>57</v>
      </c>
      <c r="J19" s="85">
        <v>15473887000</v>
      </c>
      <c r="K19" s="85">
        <v>15470949906</v>
      </c>
      <c r="L19" s="85"/>
      <c r="M19" s="85"/>
      <c r="N19" s="71" t="s">
        <v>84</v>
      </c>
      <c r="O19" s="11" t="s">
        <v>85</v>
      </c>
      <c r="P19" s="11" t="s">
        <v>86</v>
      </c>
      <c r="Q19" s="11" t="s">
        <v>87</v>
      </c>
      <c r="R19" s="13">
        <v>0</v>
      </c>
      <c r="S19" s="13">
        <v>0</v>
      </c>
      <c r="T19" s="11">
        <v>0</v>
      </c>
      <c r="U19" s="11">
        <v>34</v>
      </c>
      <c r="V19" s="46">
        <v>0</v>
      </c>
      <c r="W19" s="47"/>
      <c r="X19" s="11">
        <v>0</v>
      </c>
      <c r="Y19" s="11"/>
      <c r="Z19" s="11"/>
      <c r="AA19" s="11">
        <v>33</v>
      </c>
      <c r="AB19" s="11"/>
      <c r="AC19" s="11"/>
      <c r="AD19" s="11">
        <f t="shared" ref="AD19:AD24" si="2">+_xlfn.IFS(Q19="Acumulado",S19+U19+X19+AA19,Q19="Capacidad",U19,Q19="Flujo",U19,Q19="Reducción",U19,Q19="Stock",U19)</f>
        <v>34</v>
      </c>
      <c r="AE19" s="14">
        <f t="shared" si="1"/>
        <v>0</v>
      </c>
      <c r="AF19" s="71" t="s">
        <v>61</v>
      </c>
    </row>
    <row r="20" spans="1:32" s="10" customFormat="1" ht="47.25" x14ac:dyDescent="0.25">
      <c r="A20" s="71"/>
      <c r="B20" s="71"/>
      <c r="C20" s="71"/>
      <c r="D20" s="71"/>
      <c r="E20" s="71"/>
      <c r="F20" s="71"/>
      <c r="G20" s="71"/>
      <c r="H20" s="71"/>
      <c r="I20" s="71"/>
      <c r="J20" s="85"/>
      <c r="K20" s="85"/>
      <c r="L20" s="85"/>
      <c r="M20" s="85"/>
      <c r="N20" s="71"/>
      <c r="O20" s="11" t="s">
        <v>88</v>
      </c>
      <c r="P20" s="11" t="s">
        <v>89</v>
      </c>
      <c r="Q20" s="11" t="s">
        <v>43</v>
      </c>
      <c r="R20" s="13">
        <v>0</v>
      </c>
      <c r="S20" s="11">
        <v>1</v>
      </c>
      <c r="T20" s="11">
        <v>1</v>
      </c>
      <c r="U20" s="11">
        <v>0</v>
      </c>
      <c r="V20" s="46">
        <v>0</v>
      </c>
      <c r="W20" s="47"/>
      <c r="X20" s="18">
        <v>0.5</v>
      </c>
      <c r="Y20" s="11"/>
      <c r="Z20" s="11"/>
      <c r="AA20" s="18">
        <v>0.5</v>
      </c>
      <c r="AB20" s="11"/>
      <c r="AC20" s="11"/>
      <c r="AD20" s="11">
        <f t="shared" si="2"/>
        <v>2</v>
      </c>
      <c r="AE20" s="14">
        <f t="shared" si="1"/>
        <v>1</v>
      </c>
      <c r="AF20" s="71"/>
    </row>
    <row r="21" spans="1:32" s="10" customFormat="1" ht="31.5" x14ac:dyDescent="0.25">
      <c r="A21" s="75" t="s">
        <v>32</v>
      </c>
      <c r="B21" s="75" t="s">
        <v>33</v>
      </c>
      <c r="C21" s="75" t="s">
        <v>34</v>
      </c>
      <c r="D21" s="75" t="s">
        <v>35</v>
      </c>
      <c r="E21" s="75" t="s">
        <v>68</v>
      </c>
      <c r="F21" s="75" t="s">
        <v>90</v>
      </c>
      <c r="G21" s="75" t="s">
        <v>91</v>
      </c>
      <c r="H21" s="75" t="s">
        <v>92</v>
      </c>
      <c r="I21" s="75" t="s">
        <v>93</v>
      </c>
      <c r="J21" s="72">
        <v>32120927725</v>
      </c>
      <c r="K21" s="72">
        <v>31975526550</v>
      </c>
      <c r="L21" s="72">
        <v>73000000000</v>
      </c>
      <c r="M21" s="72">
        <v>15585793131</v>
      </c>
      <c r="N21" s="75" t="s">
        <v>94</v>
      </c>
      <c r="O21" s="11" t="s">
        <v>95</v>
      </c>
      <c r="P21" s="11" t="s">
        <v>95</v>
      </c>
      <c r="Q21" s="11" t="s">
        <v>43</v>
      </c>
      <c r="R21" s="11">
        <v>40</v>
      </c>
      <c r="S21" s="11">
        <v>717</v>
      </c>
      <c r="T21" s="11">
        <v>717</v>
      </c>
      <c r="U21" s="14" t="s">
        <v>96</v>
      </c>
      <c r="V21" s="45">
        <v>457</v>
      </c>
      <c r="W21" s="45"/>
      <c r="X21" s="14">
        <v>1556</v>
      </c>
      <c r="Y21" s="11"/>
      <c r="Z21" s="11"/>
      <c r="AA21" s="14">
        <v>1556</v>
      </c>
      <c r="AB21" s="11"/>
      <c r="AC21" s="11"/>
      <c r="AD21" s="14" t="s">
        <v>97</v>
      </c>
      <c r="AE21" s="14">
        <f t="shared" si="1"/>
        <v>1174</v>
      </c>
      <c r="AF21" s="75" t="s">
        <v>98</v>
      </c>
    </row>
    <row r="22" spans="1:32" s="10" customFormat="1" ht="31.5" x14ac:dyDescent="0.25">
      <c r="A22" s="76"/>
      <c r="B22" s="76"/>
      <c r="C22" s="76"/>
      <c r="D22" s="76"/>
      <c r="E22" s="76"/>
      <c r="F22" s="76"/>
      <c r="G22" s="76"/>
      <c r="H22" s="76"/>
      <c r="I22" s="76"/>
      <c r="J22" s="73"/>
      <c r="K22" s="73"/>
      <c r="L22" s="73"/>
      <c r="M22" s="73"/>
      <c r="N22" s="76"/>
      <c r="O22" s="11" t="s">
        <v>99</v>
      </c>
      <c r="P22" s="11" t="s">
        <v>100</v>
      </c>
      <c r="Q22" s="11" t="s">
        <v>43</v>
      </c>
      <c r="R22" s="11">
        <v>0</v>
      </c>
      <c r="S22" s="11">
        <v>3</v>
      </c>
      <c r="T22" s="11">
        <v>3</v>
      </c>
      <c r="U22" s="11">
        <v>3</v>
      </c>
      <c r="V22" s="45">
        <v>1</v>
      </c>
      <c r="W22" s="45"/>
      <c r="X22" s="11">
        <v>3</v>
      </c>
      <c r="Y22" s="11"/>
      <c r="Z22" s="11"/>
      <c r="AA22" s="11">
        <v>3</v>
      </c>
      <c r="AB22" s="11"/>
      <c r="AC22" s="11"/>
      <c r="AD22" s="11">
        <f t="shared" si="2"/>
        <v>12</v>
      </c>
      <c r="AE22" s="14">
        <f t="shared" si="1"/>
        <v>4</v>
      </c>
      <c r="AF22" s="76"/>
    </row>
    <row r="23" spans="1:32" s="10" customFormat="1" ht="31.5" x14ac:dyDescent="0.25">
      <c r="A23" s="76"/>
      <c r="B23" s="76"/>
      <c r="C23" s="76"/>
      <c r="D23" s="76"/>
      <c r="E23" s="76"/>
      <c r="F23" s="76"/>
      <c r="G23" s="76"/>
      <c r="H23" s="76"/>
      <c r="I23" s="76"/>
      <c r="J23" s="73"/>
      <c r="K23" s="73"/>
      <c r="L23" s="73"/>
      <c r="M23" s="73"/>
      <c r="N23" s="76"/>
      <c r="O23" s="11" t="s">
        <v>101</v>
      </c>
      <c r="P23" s="11" t="s">
        <v>102</v>
      </c>
      <c r="Q23" s="11" t="s">
        <v>43</v>
      </c>
      <c r="R23" s="11">
        <v>0</v>
      </c>
      <c r="S23" s="11">
        <v>3</v>
      </c>
      <c r="T23" s="11">
        <v>3</v>
      </c>
      <c r="U23" s="11">
        <v>3</v>
      </c>
      <c r="V23" s="45">
        <v>2</v>
      </c>
      <c r="W23" s="49"/>
      <c r="X23" s="11">
        <v>3</v>
      </c>
      <c r="Y23" s="11"/>
      <c r="Z23" s="11"/>
      <c r="AA23" s="11">
        <v>3</v>
      </c>
      <c r="AB23" s="11"/>
      <c r="AC23" s="11"/>
      <c r="AD23" s="11">
        <f t="shared" si="2"/>
        <v>12</v>
      </c>
      <c r="AE23" s="14">
        <f t="shared" si="1"/>
        <v>5</v>
      </c>
      <c r="AF23" s="76"/>
    </row>
    <row r="24" spans="1:32" s="10" customFormat="1" ht="31.5" x14ac:dyDescent="0.25">
      <c r="A24" s="77"/>
      <c r="B24" s="77"/>
      <c r="C24" s="77"/>
      <c r="D24" s="77"/>
      <c r="E24" s="77"/>
      <c r="F24" s="77"/>
      <c r="G24" s="77"/>
      <c r="H24" s="77"/>
      <c r="I24" s="77"/>
      <c r="J24" s="74"/>
      <c r="K24" s="74"/>
      <c r="L24" s="74"/>
      <c r="M24" s="74"/>
      <c r="N24" s="77"/>
      <c r="O24" s="11" t="s">
        <v>103</v>
      </c>
      <c r="P24" s="11" t="s">
        <v>100</v>
      </c>
      <c r="Q24" s="11" t="s">
        <v>43</v>
      </c>
      <c r="R24" s="11">
        <v>0</v>
      </c>
      <c r="S24" s="11">
        <v>0</v>
      </c>
      <c r="T24" s="11">
        <v>0</v>
      </c>
      <c r="U24" s="11">
        <v>10</v>
      </c>
      <c r="V24" s="45">
        <v>0</v>
      </c>
      <c r="W24" s="45"/>
      <c r="X24" s="11">
        <v>10</v>
      </c>
      <c r="Y24" s="11"/>
      <c r="Z24" s="11"/>
      <c r="AA24" s="11">
        <v>10</v>
      </c>
      <c r="AB24" s="11"/>
      <c r="AC24" s="11"/>
      <c r="AD24" s="11">
        <f t="shared" si="2"/>
        <v>30</v>
      </c>
      <c r="AE24" s="14">
        <f t="shared" si="1"/>
        <v>0</v>
      </c>
      <c r="AF24" s="77"/>
    </row>
    <row r="25" spans="1:32" s="10" customFormat="1" ht="48.95" customHeight="1" x14ac:dyDescent="0.25">
      <c r="A25" s="80" t="s">
        <v>32</v>
      </c>
      <c r="B25" s="80" t="s">
        <v>104</v>
      </c>
      <c r="C25" s="80" t="s">
        <v>34</v>
      </c>
      <c r="D25" s="80" t="s">
        <v>35</v>
      </c>
      <c r="E25" s="80" t="s">
        <v>36</v>
      </c>
      <c r="F25" s="80" t="s">
        <v>105</v>
      </c>
      <c r="G25" s="80" t="s">
        <v>106</v>
      </c>
      <c r="H25" s="80" t="s">
        <v>107</v>
      </c>
      <c r="I25" s="80" t="s">
        <v>108</v>
      </c>
      <c r="J25" s="80"/>
      <c r="K25" s="80"/>
      <c r="L25" s="80"/>
      <c r="M25" s="80"/>
      <c r="N25" s="80"/>
      <c r="O25" s="19" t="s">
        <v>109</v>
      </c>
      <c r="P25" s="19" t="s">
        <v>110</v>
      </c>
      <c r="Q25" s="19" t="s">
        <v>43</v>
      </c>
      <c r="R25" s="20">
        <v>0</v>
      </c>
      <c r="S25" s="20">
        <v>1</v>
      </c>
      <c r="T25" s="20">
        <v>1</v>
      </c>
      <c r="U25" s="20">
        <v>0</v>
      </c>
      <c r="V25" s="50">
        <v>0</v>
      </c>
      <c r="W25" s="51"/>
      <c r="X25" s="20">
        <v>0</v>
      </c>
      <c r="Y25" s="19"/>
      <c r="Z25" s="19"/>
      <c r="AA25" s="20">
        <v>0</v>
      </c>
      <c r="AB25" s="19"/>
      <c r="AC25" s="19"/>
      <c r="AD25" s="21">
        <v>1</v>
      </c>
      <c r="AE25" s="21">
        <f t="shared" si="1"/>
        <v>1</v>
      </c>
      <c r="AF25" s="80" t="s">
        <v>111</v>
      </c>
    </row>
    <row r="26" spans="1:32" s="10" customFormat="1" ht="41.1" customHeight="1" x14ac:dyDescent="0.25">
      <c r="A26" s="81"/>
      <c r="B26" s="81"/>
      <c r="C26" s="81"/>
      <c r="D26" s="81"/>
      <c r="E26" s="81"/>
      <c r="F26" s="81"/>
      <c r="G26" s="81"/>
      <c r="H26" s="81"/>
      <c r="I26" s="81"/>
      <c r="J26" s="81"/>
      <c r="K26" s="81"/>
      <c r="L26" s="81"/>
      <c r="M26" s="81"/>
      <c r="N26" s="81"/>
      <c r="O26" s="19" t="s">
        <v>112</v>
      </c>
      <c r="P26" s="19" t="s">
        <v>113</v>
      </c>
      <c r="Q26" s="19" t="s">
        <v>87</v>
      </c>
      <c r="R26" s="19">
        <v>0</v>
      </c>
      <c r="S26" s="19">
        <v>1</v>
      </c>
      <c r="T26" s="19">
        <v>1</v>
      </c>
      <c r="U26" s="19">
        <v>0</v>
      </c>
      <c r="V26" s="51">
        <v>0</v>
      </c>
      <c r="W26" s="51"/>
      <c r="X26" s="19">
        <v>0</v>
      </c>
      <c r="Y26" s="19"/>
      <c r="Z26" s="19"/>
      <c r="AA26" s="19">
        <v>0</v>
      </c>
      <c r="AB26" s="19"/>
      <c r="AC26" s="19"/>
      <c r="AD26" s="22">
        <f>+_xlfn.IFS(Q26="Acumulado",S26+U26+X26+AA26,Q26="Capacidad",S26,Q26="Flujo",S26,Q26="Reducción",S26,Q26="Stock",S26)</f>
        <v>1</v>
      </c>
      <c r="AE26" s="22">
        <f t="shared" si="1"/>
        <v>0</v>
      </c>
      <c r="AF26" s="81"/>
    </row>
    <row r="27" spans="1:32" s="10" customFormat="1" ht="34.5" customHeight="1" x14ac:dyDescent="0.25">
      <c r="A27" s="81"/>
      <c r="B27" s="81"/>
      <c r="C27" s="81"/>
      <c r="D27" s="81"/>
      <c r="E27" s="81"/>
      <c r="F27" s="81"/>
      <c r="G27" s="81"/>
      <c r="H27" s="81"/>
      <c r="I27" s="81"/>
      <c r="J27" s="81"/>
      <c r="K27" s="81"/>
      <c r="L27" s="81"/>
      <c r="M27" s="81"/>
      <c r="N27" s="81"/>
      <c r="O27" s="80" t="s">
        <v>114</v>
      </c>
      <c r="P27" s="19" t="s">
        <v>115</v>
      </c>
      <c r="Q27" s="19" t="s">
        <v>43</v>
      </c>
      <c r="R27" s="19">
        <v>0</v>
      </c>
      <c r="S27" s="22">
        <v>300000</v>
      </c>
      <c r="T27" s="22">
        <f>17885+14471+15027+13543+12160+11044+40759+91944+66928+90424+78329+89240+131937</f>
        <v>673691</v>
      </c>
      <c r="U27" s="22">
        <v>624000</v>
      </c>
      <c r="V27" s="52">
        <v>508940</v>
      </c>
      <c r="W27" s="51"/>
      <c r="X27" s="22">
        <v>698880</v>
      </c>
      <c r="Y27" s="19"/>
      <c r="Z27" s="19"/>
      <c r="AA27" s="22">
        <v>775757</v>
      </c>
      <c r="AB27" s="19"/>
      <c r="AC27" s="19"/>
      <c r="AD27" s="22">
        <v>2398637</v>
      </c>
      <c r="AE27" s="22">
        <f t="shared" si="1"/>
        <v>1182631</v>
      </c>
      <c r="AF27" s="81"/>
    </row>
    <row r="28" spans="1:32" s="10" customFormat="1" ht="62.45" customHeight="1" x14ac:dyDescent="0.25">
      <c r="A28" s="81"/>
      <c r="B28" s="81"/>
      <c r="C28" s="81"/>
      <c r="D28" s="81"/>
      <c r="E28" s="81"/>
      <c r="F28" s="81"/>
      <c r="G28" s="81"/>
      <c r="H28" s="81"/>
      <c r="I28" s="81"/>
      <c r="J28" s="81"/>
      <c r="K28" s="81"/>
      <c r="L28" s="81"/>
      <c r="M28" s="81"/>
      <c r="N28" s="81"/>
      <c r="O28" s="82"/>
      <c r="P28" s="19" t="s">
        <v>116</v>
      </c>
      <c r="Q28" s="19" t="s">
        <v>43</v>
      </c>
      <c r="R28" s="19">
        <v>0</v>
      </c>
      <c r="S28" s="22">
        <v>40000</v>
      </c>
      <c r="T28" s="22">
        <v>13777</v>
      </c>
      <c r="U28" s="22">
        <v>500000</v>
      </c>
      <c r="V28" s="52">
        <v>123429</v>
      </c>
      <c r="W28" s="51"/>
      <c r="X28" s="22">
        <v>560000</v>
      </c>
      <c r="Y28" s="19"/>
      <c r="Z28" s="19"/>
      <c r="AA28" s="22">
        <v>621600</v>
      </c>
      <c r="AB28" s="19"/>
      <c r="AC28" s="19"/>
      <c r="AD28" s="22">
        <v>1721600</v>
      </c>
      <c r="AE28" s="22">
        <f t="shared" si="1"/>
        <v>137206</v>
      </c>
      <c r="AF28" s="81"/>
    </row>
    <row r="29" spans="1:32" s="10" customFormat="1" ht="42.6" customHeight="1" x14ac:dyDescent="0.25">
      <c r="A29" s="81"/>
      <c r="B29" s="81"/>
      <c r="C29" s="81"/>
      <c r="D29" s="81"/>
      <c r="E29" s="81"/>
      <c r="F29" s="81"/>
      <c r="G29" s="81"/>
      <c r="H29" s="81"/>
      <c r="I29" s="81"/>
      <c r="J29" s="81"/>
      <c r="K29" s="81"/>
      <c r="L29" s="81"/>
      <c r="M29" s="81"/>
      <c r="N29" s="81"/>
      <c r="O29" s="19" t="s">
        <v>117</v>
      </c>
      <c r="P29" s="19" t="s">
        <v>118</v>
      </c>
      <c r="Q29" s="19" t="s">
        <v>80</v>
      </c>
      <c r="R29" s="22">
        <v>1337</v>
      </c>
      <c r="S29" s="22">
        <v>1290</v>
      </c>
      <c r="T29" s="22">
        <v>1283</v>
      </c>
      <c r="U29" s="22">
        <v>1410</v>
      </c>
      <c r="V29" s="51">
        <v>0</v>
      </c>
      <c r="W29" s="51"/>
      <c r="X29" s="22">
        <v>1530</v>
      </c>
      <c r="Y29" s="19"/>
      <c r="Z29" s="19"/>
      <c r="AA29" s="22">
        <v>1650</v>
      </c>
      <c r="AB29" s="19"/>
      <c r="AC29" s="19"/>
      <c r="AD29" s="22">
        <f t="shared" ref="AD29:AD40" si="3">+_xlfn.IFS(Q29="Acumulado",S29+U29+X29+AA29,Q29="Capacidad",AA29,Q29="Flujo",AA29,Q29="Reducción",AA29,Q29="Stock",AA29)</f>
        <v>1650</v>
      </c>
      <c r="AE29" s="22">
        <f t="shared" si="1"/>
        <v>0</v>
      </c>
      <c r="AF29" s="81"/>
    </row>
    <row r="30" spans="1:32" s="10" customFormat="1" ht="42.6" customHeight="1" x14ac:dyDescent="0.25">
      <c r="A30" s="81"/>
      <c r="B30" s="81"/>
      <c r="C30" s="81"/>
      <c r="D30" s="81"/>
      <c r="E30" s="81"/>
      <c r="F30" s="81"/>
      <c r="G30" s="81"/>
      <c r="H30" s="81"/>
      <c r="I30" s="81"/>
      <c r="J30" s="81"/>
      <c r="K30" s="81"/>
      <c r="L30" s="81"/>
      <c r="M30" s="81"/>
      <c r="N30" s="81"/>
      <c r="O30" s="19" t="s">
        <v>119</v>
      </c>
      <c r="P30" s="19" t="s">
        <v>120</v>
      </c>
      <c r="Q30" s="19" t="s">
        <v>80</v>
      </c>
      <c r="R30" s="22">
        <v>0</v>
      </c>
      <c r="S30" s="22">
        <v>0</v>
      </c>
      <c r="T30" s="22">
        <v>0</v>
      </c>
      <c r="U30" s="22">
        <v>1</v>
      </c>
      <c r="V30" s="51">
        <v>0</v>
      </c>
      <c r="W30" s="51"/>
      <c r="X30" s="22">
        <v>0</v>
      </c>
      <c r="Y30" s="19"/>
      <c r="Z30" s="19"/>
      <c r="AA30" s="22">
        <v>0</v>
      </c>
      <c r="AB30" s="19"/>
      <c r="AC30" s="19"/>
      <c r="AD30" s="22">
        <f>+_xlfn.IFS(Q30="Acumulado",S30+U30+X30+AA30,Q30="Capacidad",U30,Q30="Flujo",AA30,Q30="Reducción",AA30,Q30="Stock",AA30)</f>
        <v>1</v>
      </c>
      <c r="AE30" s="22">
        <f t="shared" si="1"/>
        <v>0</v>
      </c>
      <c r="AF30" s="81"/>
    </row>
    <row r="31" spans="1:32" s="10" customFormat="1" ht="42.6" customHeight="1" x14ac:dyDescent="0.25">
      <c r="A31" s="81"/>
      <c r="B31" s="81"/>
      <c r="C31" s="81"/>
      <c r="D31" s="81"/>
      <c r="E31" s="81"/>
      <c r="F31" s="81"/>
      <c r="G31" s="81"/>
      <c r="H31" s="81"/>
      <c r="I31" s="81"/>
      <c r="J31" s="81"/>
      <c r="K31" s="81"/>
      <c r="L31" s="81"/>
      <c r="M31" s="81"/>
      <c r="N31" s="81"/>
      <c r="O31" s="19" t="s">
        <v>121</v>
      </c>
      <c r="P31" s="19" t="s">
        <v>122</v>
      </c>
      <c r="Q31" s="19" t="s">
        <v>43</v>
      </c>
      <c r="R31" s="22">
        <v>0</v>
      </c>
      <c r="S31" s="22">
        <v>0</v>
      </c>
      <c r="T31" s="22">
        <v>0</v>
      </c>
      <c r="U31" s="22">
        <v>7</v>
      </c>
      <c r="V31" s="51">
        <v>0</v>
      </c>
      <c r="W31" s="51"/>
      <c r="X31" s="22">
        <v>0</v>
      </c>
      <c r="Y31" s="19"/>
      <c r="Z31" s="19"/>
      <c r="AA31" s="22">
        <v>0</v>
      </c>
      <c r="AB31" s="19"/>
      <c r="AC31" s="19"/>
      <c r="AD31" s="22">
        <f t="shared" si="3"/>
        <v>7</v>
      </c>
      <c r="AE31" s="22">
        <f t="shared" si="1"/>
        <v>0</v>
      </c>
      <c r="AF31" s="81"/>
    </row>
    <row r="32" spans="1:32" s="10" customFormat="1" ht="42.6" customHeight="1" x14ac:dyDescent="0.25">
      <c r="A32" s="81"/>
      <c r="B32" s="81"/>
      <c r="C32" s="81"/>
      <c r="D32" s="81"/>
      <c r="E32" s="81"/>
      <c r="F32" s="81"/>
      <c r="G32" s="81"/>
      <c r="H32" s="81"/>
      <c r="I32" s="81"/>
      <c r="J32" s="81"/>
      <c r="K32" s="81"/>
      <c r="L32" s="81"/>
      <c r="M32" s="81"/>
      <c r="N32" s="81"/>
      <c r="O32" s="19" t="s">
        <v>123</v>
      </c>
      <c r="P32" s="19" t="s">
        <v>124</v>
      </c>
      <c r="Q32" s="19" t="s">
        <v>43</v>
      </c>
      <c r="R32" s="22">
        <v>0</v>
      </c>
      <c r="S32" s="22">
        <v>0</v>
      </c>
      <c r="T32" s="22">
        <v>0</v>
      </c>
      <c r="U32" s="22">
        <v>20</v>
      </c>
      <c r="V32" s="51">
        <v>0</v>
      </c>
      <c r="W32" s="51"/>
      <c r="X32" s="22">
        <v>0</v>
      </c>
      <c r="Y32" s="19"/>
      <c r="Z32" s="19"/>
      <c r="AA32" s="22">
        <v>0</v>
      </c>
      <c r="AB32" s="19"/>
      <c r="AC32" s="19"/>
      <c r="AD32" s="22">
        <f t="shared" si="3"/>
        <v>20</v>
      </c>
      <c r="AE32" s="22">
        <f t="shared" si="1"/>
        <v>0</v>
      </c>
      <c r="AF32" s="81"/>
    </row>
    <row r="33" spans="1:32" s="10" customFormat="1" ht="42.6" customHeight="1" x14ac:dyDescent="0.25">
      <c r="A33" s="81"/>
      <c r="B33" s="81"/>
      <c r="C33" s="81"/>
      <c r="D33" s="81"/>
      <c r="E33" s="81"/>
      <c r="F33" s="81"/>
      <c r="G33" s="81"/>
      <c r="H33" s="81"/>
      <c r="I33" s="81"/>
      <c r="J33" s="81"/>
      <c r="K33" s="81"/>
      <c r="L33" s="81"/>
      <c r="M33" s="81"/>
      <c r="N33" s="81"/>
      <c r="O33" s="19" t="s">
        <v>125</v>
      </c>
      <c r="P33" s="19" t="s">
        <v>126</v>
      </c>
      <c r="Q33" s="19" t="s">
        <v>43</v>
      </c>
      <c r="R33" s="22">
        <v>0</v>
      </c>
      <c r="S33" s="22">
        <v>0</v>
      </c>
      <c r="T33" s="22">
        <v>0</v>
      </c>
      <c r="U33" s="22">
        <v>150</v>
      </c>
      <c r="V33" s="51">
        <v>0</v>
      </c>
      <c r="W33" s="51"/>
      <c r="X33" s="22">
        <v>0</v>
      </c>
      <c r="Y33" s="19"/>
      <c r="Z33" s="19"/>
      <c r="AA33" s="22">
        <v>0</v>
      </c>
      <c r="AB33" s="19"/>
      <c r="AC33" s="19"/>
      <c r="AD33" s="22">
        <f t="shared" si="3"/>
        <v>150</v>
      </c>
      <c r="AE33" s="22">
        <f t="shared" si="1"/>
        <v>0</v>
      </c>
      <c r="AF33" s="81"/>
    </row>
    <row r="34" spans="1:32" s="10" customFormat="1" ht="42.6" customHeight="1" x14ac:dyDescent="0.25">
      <c r="A34" s="81"/>
      <c r="B34" s="81"/>
      <c r="C34" s="81"/>
      <c r="D34" s="81"/>
      <c r="E34" s="81"/>
      <c r="F34" s="81"/>
      <c r="G34" s="81"/>
      <c r="H34" s="81"/>
      <c r="I34" s="81"/>
      <c r="J34" s="81"/>
      <c r="K34" s="81"/>
      <c r="L34" s="81"/>
      <c r="M34" s="81"/>
      <c r="N34" s="81"/>
      <c r="O34" s="19" t="s">
        <v>127</v>
      </c>
      <c r="P34" s="19" t="s">
        <v>128</v>
      </c>
      <c r="Q34" s="19" t="s">
        <v>87</v>
      </c>
      <c r="R34" s="21">
        <v>0</v>
      </c>
      <c r="S34" s="21">
        <v>0</v>
      </c>
      <c r="T34" s="21">
        <v>0</v>
      </c>
      <c r="U34" s="21">
        <v>1</v>
      </c>
      <c r="V34" s="53">
        <v>1</v>
      </c>
      <c r="W34" s="51"/>
      <c r="X34" s="21">
        <v>1</v>
      </c>
      <c r="Y34" s="21"/>
      <c r="Z34" s="21"/>
      <c r="AA34" s="21">
        <v>1</v>
      </c>
      <c r="AB34" s="21"/>
      <c r="AC34" s="21"/>
      <c r="AD34" s="21">
        <f t="shared" si="3"/>
        <v>1</v>
      </c>
      <c r="AE34" s="21">
        <f t="shared" si="1"/>
        <v>1</v>
      </c>
      <c r="AF34" s="81"/>
    </row>
    <row r="35" spans="1:32" s="10" customFormat="1" ht="42.6" customHeight="1" x14ac:dyDescent="0.25">
      <c r="A35" s="82"/>
      <c r="B35" s="82"/>
      <c r="C35" s="82"/>
      <c r="D35" s="82"/>
      <c r="E35" s="82"/>
      <c r="F35" s="82"/>
      <c r="G35" s="82"/>
      <c r="H35" s="82"/>
      <c r="I35" s="82"/>
      <c r="J35" s="82"/>
      <c r="K35" s="82"/>
      <c r="L35" s="82"/>
      <c r="M35" s="82"/>
      <c r="N35" s="82"/>
      <c r="O35" s="19" t="s">
        <v>129</v>
      </c>
      <c r="P35" s="19" t="s">
        <v>130</v>
      </c>
      <c r="Q35" s="19" t="s">
        <v>87</v>
      </c>
      <c r="R35" s="21">
        <v>0</v>
      </c>
      <c r="S35" s="21">
        <v>0</v>
      </c>
      <c r="T35" s="21">
        <v>0</v>
      </c>
      <c r="U35" s="21">
        <v>1</v>
      </c>
      <c r="V35" s="53">
        <v>0</v>
      </c>
      <c r="W35" s="51"/>
      <c r="X35" s="21">
        <v>1</v>
      </c>
      <c r="Y35" s="21"/>
      <c r="Z35" s="21"/>
      <c r="AA35" s="21">
        <v>1</v>
      </c>
      <c r="AB35" s="21"/>
      <c r="AC35" s="21"/>
      <c r="AD35" s="21">
        <f t="shared" si="3"/>
        <v>1</v>
      </c>
      <c r="AE35" s="21">
        <f t="shared" si="1"/>
        <v>0</v>
      </c>
      <c r="AF35" s="82"/>
    </row>
    <row r="36" spans="1:32" s="23" customFormat="1" ht="76.5" customHeight="1" x14ac:dyDescent="0.25">
      <c r="A36" s="11" t="s">
        <v>32</v>
      </c>
      <c r="B36" s="11" t="s">
        <v>131</v>
      </c>
      <c r="C36" s="11" t="s">
        <v>34</v>
      </c>
      <c r="D36" s="11" t="s">
        <v>35</v>
      </c>
      <c r="E36" s="11" t="s">
        <v>36</v>
      </c>
      <c r="F36" s="11" t="s">
        <v>132</v>
      </c>
      <c r="G36" s="11" t="s">
        <v>133</v>
      </c>
      <c r="H36" s="11"/>
      <c r="I36" s="11" t="s">
        <v>108</v>
      </c>
      <c r="J36" s="11"/>
      <c r="K36" s="11"/>
      <c r="L36" s="11"/>
      <c r="M36" s="11"/>
      <c r="N36" s="11"/>
      <c r="O36" s="11" t="s">
        <v>134</v>
      </c>
      <c r="P36" s="11" t="s">
        <v>135</v>
      </c>
      <c r="Q36" s="11" t="s">
        <v>136</v>
      </c>
      <c r="R36" s="16">
        <v>0</v>
      </c>
      <c r="S36" s="16">
        <v>1</v>
      </c>
      <c r="T36" s="16">
        <v>1</v>
      </c>
      <c r="U36" s="16">
        <v>1</v>
      </c>
      <c r="V36" s="54">
        <v>1</v>
      </c>
      <c r="W36" s="45"/>
      <c r="X36" s="16">
        <v>1</v>
      </c>
      <c r="Y36" s="11"/>
      <c r="Z36" s="11"/>
      <c r="AA36" s="16">
        <v>1</v>
      </c>
      <c r="AB36" s="11"/>
      <c r="AC36" s="11"/>
      <c r="AD36" s="16">
        <f t="shared" si="3"/>
        <v>1</v>
      </c>
      <c r="AE36" s="16">
        <f t="shared" si="1"/>
        <v>1</v>
      </c>
      <c r="AF36" s="11" t="s">
        <v>137</v>
      </c>
    </row>
    <row r="37" spans="1:32" s="10" customFormat="1" ht="60" customHeight="1" x14ac:dyDescent="0.25">
      <c r="A37" s="11" t="s">
        <v>32</v>
      </c>
      <c r="B37" s="11" t="s">
        <v>33</v>
      </c>
      <c r="C37" s="11" t="s">
        <v>34</v>
      </c>
      <c r="D37" s="11" t="s">
        <v>35</v>
      </c>
      <c r="E37" s="11" t="s">
        <v>68</v>
      </c>
      <c r="F37" s="11" t="s">
        <v>138</v>
      </c>
      <c r="G37" s="11" t="s">
        <v>139</v>
      </c>
      <c r="H37" s="11" t="s">
        <v>107</v>
      </c>
      <c r="I37" s="11" t="s">
        <v>108</v>
      </c>
      <c r="J37" s="17"/>
      <c r="K37" s="17"/>
      <c r="L37" s="17">
        <v>200000000000</v>
      </c>
      <c r="M37" s="17">
        <v>172999550999</v>
      </c>
      <c r="N37" s="11"/>
      <c r="O37" s="11" t="s">
        <v>140</v>
      </c>
      <c r="P37" s="11" t="s">
        <v>141</v>
      </c>
      <c r="Q37" s="11" t="s">
        <v>43</v>
      </c>
      <c r="R37" s="11">
        <v>9</v>
      </c>
      <c r="S37" s="11">
        <v>12</v>
      </c>
      <c r="T37" s="11">
        <v>9</v>
      </c>
      <c r="U37" s="11">
        <v>23</v>
      </c>
      <c r="V37" s="45">
        <v>11</v>
      </c>
      <c r="W37" s="45"/>
      <c r="X37" s="11">
        <v>12</v>
      </c>
      <c r="Y37" s="11"/>
      <c r="Z37" s="11"/>
      <c r="AA37" s="11">
        <v>12</v>
      </c>
      <c r="AB37" s="11"/>
      <c r="AC37" s="11"/>
      <c r="AD37" s="11">
        <f t="shared" si="3"/>
        <v>59</v>
      </c>
      <c r="AE37" s="14">
        <f t="shared" si="1"/>
        <v>20</v>
      </c>
      <c r="AF37" s="11" t="s">
        <v>98</v>
      </c>
    </row>
    <row r="38" spans="1:32" s="10" customFormat="1" ht="31.5" x14ac:dyDescent="0.25">
      <c r="A38" s="79" t="s">
        <v>32</v>
      </c>
      <c r="B38" s="79" t="s">
        <v>33</v>
      </c>
      <c r="C38" s="79" t="s">
        <v>34</v>
      </c>
      <c r="D38" s="79" t="s">
        <v>35</v>
      </c>
      <c r="E38" s="79" t="s">
        <v>142</v>
      </c>
      <c r="F38" s="79" t="s">
        <v>143</v>
      </c>
      <c r="G38" s="79" t="s">
        <v>144</v>
      </c>
      <c r="H38" s="79" t="s">
        <v>107</v>
      </c>
      <c r="I38" s="79" t="s">
        <v>108</v>
      </c>
      <c r="J38" s="79"/>
      <c r="K38" s="79"/>
      <c r="L38" s="79"/>
      <c r="M38" s="79"/>
      <c r="N38" s="79"/>
      <c r="O38" s="19" t="s">
        <v>145</v>
      </c>
      <c r="P38" s="19" t="s">
        <v>146</v>
      </c>
      <c r="Q38" s="19" t="s">
        <v>43</v>
      </c>
      <c r="R38" s="19">
        <v>680</v>
      </c>
      <c r="S38" s="19">
        <v>100</v>
      </c>
      <c r="T38" s="19">
        <v>98</v>
      </c>
      <c r="U38" s="19">
        <v>70</v>
      </c>
      <c r="V38" s="51">
        <v>20</v>
      </c>
      <c r="W38" s="51"/>
      <c r="X38" s="19">
        <v>100</v>
      </c>
      <c r="Y38" s="19"/>
      <c r="Z38" s="19"/>
      <c r="AA38" s="19">
        <v>100</v>
      </c>
      <c r="AB38" s="19"/>
      <c r="AC38" s="19"/>
      <c r="AD38" s="22">
        <f t="shared" si="3"/>
        <v>370</v>
      </c>
      <c r="AE38" s="19">
        <f t="shared" si="1"/>
        <v>118</v>
      </c>
      <c r="AF38" s="79" t="s">
        <v>147</v>
      </c>
    </row>
    <row r="39" spans="1:32" s="10" customFormat="1" x14ac:dyDescent="0.25">
      <c r="A39" s="79"/>
      <c r="B39" s="79"/>
      <c r="C39" s="79"/>
      <c r="D39" s="79"/>
      <c r="E39" s="79"/>
      <c r="F39" s="79"/>
      <c r="G39" s="79"/>
      <c r="H39" s="79"/>
      <c r="I39" s="79"/>
      <c r="J39" s="79"/>
      <c r="K39" s="79"/>
      <c r="L39" s="79"/>
      <c r="M39" s="79"/>
      <c r="N39" s="79"/>
      <c r="O39" s="19" t="s">
        <v>148</v>
      </c>
      <c r="P39" s="19" t="s">
        <v>149</v>
      </c>
      <c r="Q39" s="19" t="s">
        <v>43</v>
      </c>
      <c r="R39" s="19">
        <v>39</v>
      </c>
      <c r="S39" s="19">
        <v>10</v>
      </c>
      <c r="T39" s="19">
        <v>35</v>
      </c>
      <c r="U39" s="19"/>
      <c r="V39" s="51"/>
      <c r="W39" s="51"/>
      <c r="X39" s="19"/>
      <c r="Y39" s="19"/>
      <c r="Z39" s="19"/>
      <c r="AA39" s="19"/>
      <c r="AB39" s="19"/>
      <c r="AC39" s="19"/>
      <c r="AD39" s="22">
        <f t="shared" si="3"/>
        <v>10</v>
      </c>
      <c r="AE39" s="19">
        <f t="shared" si="1"/>
        <v>35</v>
      </c>
      <c r="AF39" s="79"/>
    </row>
    <row r="40" spans="1:32" s="10" customFormat="1" ht="31.5" x14ac:dyDescent="0.25">
      <c r="A40" s="79"/>
      <c r="B40" s="79"/>
      <c r="C40" s="79"/>
      <c r="D40" s="79"/>
      <c r="E40" s="79"/>
      <c r="F40" s="79"/>
      <c r="G40" s="79"/>
      <c r="H40" s="79"/>
      <c r="I40" s="79"/>
      <c r="J40" s="79"/>
      <c r="K40" s="79"/>
      <c r="L40" s="79"/>
      <c r="M40" s="79"/>
      <c r="N40" s="79"/>
      <c r="O40" s="19" t="s">
        <v>150</v>
      </c>
      <c r="P40" s="19" t="s">
        <v>151</v>
      </c>
      <c r="Q40" s="19" t="s">
        <v>43</v>
      </c>
      <c r="R40" s="19">
        <v>2</v>
      </c>
      <c r="S40" s="19">
        <v>2</v>
      </c>
      <c r="T40" s="19">
        <v>2</v>
      </c>
      <c r="U40" s="19">
        <v>1</v>
      </c>
      <c r="V40" s="51">
        <v>0.5</v>
      </c>
      <c r="W40" s="51"/>
      <c r="X40" s="19">
        <v>2</v>
      </c>
      <c r="Y40" s="19"/>
      <c r="Z40" s="19"/>
      <c r="AA40" s="19">
        <v>2</v>
      </c>
      <c r="AB40" s="19"/>
      <c r="AC40" s="19"/>
      <c r="AD40" s="22">
        <f t="shared" si="3"/>
        <v>7</v>
      </c>
      <c r="AE40" s="19">
        <f t="shared" si="1"/>
        <v>2.5</v>
      </c>
      <c r="AF40" s="79"/>
    </row>
    <row r="41" spans="1:32" s="10" customFormat="1" ht="63" x14ac:dyDescent="0.25">
      <c r="A41" s="79" t="s">
        <v>32</v>
      </c>
      <c r="B41" s="79" t="s">
        <v>33</v>
      </c>
      <c r="C41" s="79" t="s">
        <v>152</v>
      </c>
      <c r="D41" s="79" t="s">
        <v>35</v>
      </c>
      <c r="E41" s="79" t="s">
        <v>81</v>
      </c>
      <c r="F41" s="79" t="s">
        <v>153</v>
      </c>
      <c r="G41" s="79" t="s">
        <v>154</v>
      </c>
      <c r="H41" s="79" t="s">
        <v>107</v>
      </c>
      <c r="I41" s="79" t="s">
        <v>108</v>
      </c>
      <c r="J41" s="84">
        <v>53161000000</v>
      </c>
      <c r="K41" s="84">
        <v>53160019500</v>
      </c>
      <c r="L41" s="84">
        <v>48883271854</v>
      </c>
      <c r="M41" s="84">
        <v>13250000000</v>
      </c>
      <c r="N41" s="79" t="s">
        <v>155</v>
      </c>
      <c r="O41" s="19" t="s">
        <v>156</v>
      </c>
      <c r="P41" s="19" t="s">
        <v>157</v>
      </c>
      <c r="Q41" s="19" t="s">
        <v>43</v>
      </c>
      <c r="R41" s="22">
        <v>479935</v>
      </c>
      <c r="S41" s="22">
        <v>100000</v>
      </c>
      <c r="T41" s="22">
        <v>194569</v>
      </c>
      <c r="U41" s="22">
        <v>289708</v>
      </c>
      <c r="V41" s="55">
        <v>139276</v>
      </c>
      <c r="W41" s="51"/>
      <c r="X41" s="22">
        <v>15904</v>
      </c>
      <c r="Y41" s="19"/>
      <c r="Z41" s="19"/>
      <c r="AA41" s="22" t="s">
        <v>158</v>
      </c>
      <c r="AB41" s="19"/>
      <c r="AC41" s="19"/>
      <c r="AD41" s="22">
        <v>424720</v>
      </c>
      <c r="AE41" s="22">
        <f t="shared" si="1"/>
        <v>333845</v>
      </c>
      <c r="AF41" s="79" t="s">
        <v>159</v>
      </c>
    </row>
    <row r="42" spans="1:32" s="10" customFormat="1" ht="47.25" x14ac:dyDescent="0.25">
      <c r="A42" s="79"/>
      <c r="B42" s="79"/>
      <c r="C42" s="79"/>
      <c r="D42" s="79"/>
      <c r="E42" s="79"/>
      <c r="F42" s="79"/>
      <c r="G42" s="79"/>
      <c r="H42" s="79"/>
      <c r="I42" s="79"/>
      <c r="J42" s="84"/>
      <c r="K42" s="84"/>
      <c r="L42" s="84"/>
      <c r="M42" s="84"/>
      <c r="N42" s="79"/>
      <c r="O42" s="19" t="s">
        <v>156</v>
      </c>
      <c r="P42" s="19" t="s">
        <v>160</v>
      </c>
      <c r="Q42" s="19" t="s">
        <v>136</v>
      </c>
      <c r="R42" s="19">
        <v>4</v>
      </c>
      <c r="S42" s="19">
        <v>4</v>
      </c>
      <c r="T42" s="19">
        <v>4</v>
      </c>
      <c r="U42" s="19">
        <v>4</v>
      </c>
      <c r="V42" s="56">
        <v>4</v>
      </c>
      <c r="W42" s="51"/>
      <c r="X42" s="19">
        <v>4</v>
      </c>
      <c r="Y42" s="19"/>
      <c r="Z42" s="19"/>
      <c r="AA42" s="19">
        <v>4</v>
      </c>
      <c r="AB42" s="19"/>
      <c r="AC42" s="19"/>
      <c r="AD42" s="19">
        <f>+_xlfn.IFS(Q42="Acumulado",S42+U42+X42+AA42,Q42="Capacidad",AA42,Q42="Flujo",AA42,Q42="Reducción",AA42,Q42="Stock",AA42)</f>
        <v>4</v>
      </c>
      <c r="AE42" s="22">
        <f t="shared" si="1"/>
        <v>4</v>
      </c>
      <c r="AF42" s="79"/>
    </row>
    <row r="43" spans="1:32" s="10" customFormat="1" ht="47.25" x14ac:dyDescent="0.25">
      <c r="A43" s="79"/>
      <c r="B43" s="79"/>
      <c r="C43" s="79"/>
      <c r="D43" s="79"/>
      <c r="E43" s="79"/>
      <c r="F43" s="79"/>
      <c r="G43" s="79"/>
      <c r="H43" s="79"/>
      <c r="I43" s="79"/>
      <c r="J43" s="84"/>
      <c r="K43" s="84"/>
      <c r="L43" s="84"/>
      <c r="M43" s="84"/>
      <c r="N43" s="79"/>
      <c r="O43" s="19" t="s">
        <v>156</v>
      </c>
      <c r="P43" s="19" t="s">
        <v>161</v>
      </c>
      <c r="Q43" s="19" t="s">
        <v>43</v>
      </c>
      <c r="R43" s="22">
        <v>149437</v>
      </c>
      <c r="S43" s="22">
        <v>25000</v>
      </c>
      <c r="T43" s="22">
        <v>23215</v>
      </c>
      <c r="U43" s="22">
        <v>72427</v>
      </c>
      <c r="V43" s="55">
        <v>81055</v>
      </c>
      <c r="W43" s="51"/>
      <c r="X43" s="22">
        <v>3976</v>
      </c>
      <c r="Y43" s="19"/>
      <c r="Z43" s="19"/>
      <c r="AA43" s="22">
        <v>4776</v>
      </c>
      <c r="AB43" s="19"/>
      <c r="AC43" s="19"/>
      <c r="AD43" s="22">
        <v>106179</v>
      </c>
      <c r="AE43" s="22">
        <f t="shared" si="1"/>
        <v>104270</v>
      </c>
      <c r="AF43" s="79"/>
    </row>
    <row r="44" spans="1:32" s="10" customFormat="1" ht="47.25" x14ac:dyDescent="0.25">
      <c r="A44" s="79"/>
      <c r="B44" s="79"/>
      <c r="C44" s="79"/>
      <c r="D44" s="79"/>
      <c r="E44" s="79"/>
      <c r="F44" s="79"/>
      <c r="G44" s="79"/>
      <c r="H44" s="79"/>
      <c r="I44" s="79"/>
      <c r="J44" s="84"/>
      <c r="K44" s="84"/>
      <c r="L44" s="84"/>
      <c r="M44" s="84"/>
      <c r="N44" s="79"/>
      <c r="O44" s="19" t="s">
        <v>156</v>
      </c>
      <c r="P44" s="19" t="s">
        <v>162</v>
      </c>
      <c r="Q44" s="19" t="s">
        <v>43</v>
      </c>
      <c r="R44" s="22">
        <v>9239</v>
      </c>
      <c r="S44" s="22">
        <v>9000</v>
      </c>
      <c r="T44" s="22">
        <v>9609</v>
      </c>
      <c r="U44" s="22">
        <v>5000</v>
      </c>
      <c r="V44" s="55">
        <v>4019</v>
      </c>
      <c r="W44" s="51"/>
      <c r="X44" s="22">
        <v>0</v>
      </c>
      <c r="Y44" s="19"/>
      <c r="Z44" s="19"/>
      <c r="AA44" s="22">
        <v>0</v>
      </c>
      <c r="AB44" s="19"/>
      <c r="AC44" s="19"/>
      <c r="AD44" s="22">
        <v>14000</v>
      </c>
      <c r="AE44" s="22">
        <f t="shared" si="1"/>
        <v>13628</v>
      </c>
      <c r="AF44" s="79"/>
    </row>
    <row r="45" spans="1:32" s="10" customFormat="1" ht="47.25" x14ac:dyDescent="0.25">
      <c r="A45" s="79"/>
      <c r="B45" s="79"/>
      <c r="C45" s="79"/>
      <c r="D45" s="79"/>
      <c r="E45" s="79"/>
      <c r="F45" s="79"/>
      <c r="G45" s="79"/>
      <c r="H45" s="79"/>
      <c r="I45" s="79"/>
      <c r="J45" s="84"/>
      <c r="K45" s="84"/>
      <c r="L45" s="84"/>
      <c r="M45" s="84"/>
      <c r="N45" s="79"/>
      <c r="O45" s="19" t="s">
        <v>156</v>
      </c>
      <c r="P45" s="19" t="s">
        <v>163</v>
      </c>
      <c r="Q45" s="19" t="s">
        <v>87</v>
      </c>
      <c r="R45" s="20">
        <v>1</v>
      </c>
      <c r="S45" s="20">
        <v>1</v>
      </c>
      <c r="T45" s="20">
        <v>1</v>
      </c>
      <c r="U45" s="20">
        <v>1</v>
      </c>
      <c r="V45" s="57">
        <v>1</v>
      </c>
      <c r="W45" s="51"/>
      <c r="X45" s="20">
        <v>1</v>
      </c>
      <c r="Y45" s="19"/>
      <c r="Z45" s="19"/>
      <c r="AA45" s="20">
        <v>1</v>
      </c>
      <c r="AB45" s="19"/>
      <c r="AC45" s="19"/>
      <c r="AD45" s="21">
        <f>+_xlfn.IFS(Q45="Acumulado",S45+U45+X45+AA45,Q45="Capacidad",AA45,Q45="Flujo",AA45,Q45="Reducción",AA45,Q45="Stock",AA45)</f>
        <v>1</v>
      </c>
      <c r="AE45" s="21">
        <f t="shared" si="1"/>
        <v>1</v>
      </c>
      <c r="AF45" s="79"/>
    </row>
    <row r="46" spans="1:32" s="10" customFormat="1" ht="47.25" x14ac:dyDescent="0.25">
      <c r="A46" s="79"/>
      <c r="B46" s="79"/>
      <c r="C46" s="79"/>
      <c r="D46" s="79"/>
      <c r="E46" s="79"/>
      <c r="F46" s="79"/>
      <c r="G46" s="79"/>
      <c r="H46" s="79"/>
      <c r="I46" s="79"/>
      <c r="J46" s="84"/>
      <c r="K46" s="84"/>
      <c r="L46" s="84"/>
      <c r="M46" s="84"/>
      <c r="N46" s="79"/>
      <c r="O46" s="19" t="s">
        <v>164</v>
      </c>
      <c r="P46" s="19" t="s">
        <v>165</v>
      </c>
      <c r="Q46" s="19" t="s">
        <v>43</v>
      </c>
      <c r="R46" s="22">
        <v>7701</v>
      </c>
      <c r="S46" s="22">
        <v>9000</v>
      </c>
      <c r="T46" s="22">
        <v>9474</v>
      </c>
      <c r="U46" s="22">
        <v>5000</v>
      </c>
      <c r="V46" s="56">
        <v>1099</v>
      </c>
      <c r="W46" s="51"/>
      <c r="X46" s="22">
        <v>5000</v>
      </c>
      <c r="Y46" s="19"/>
      <c r="Z46" s="19"/>
      <c r="AA46" s="22">
        <v>5000</v>
      </c>
      <c r="AB46" s="19"/>
      <c r="AC46" s="19"/>
      <c r="AD46" s="22">
        <v>24000</v>
      </c>
      <c r="AE46" s="22">
        <f t="shared" si="1"/>
        <v>10573</v>
      </c>
      <c r="AF46" s="79"/>
    </row>
    <row r="47" spans="1:32" s="10" customFormat="1" ht="47.25" x14ac:dyDescent="0.25">
      <c r="A47" s="79"/>
      <c r="B47" s="79"/>
      <c r="C47" s="79"/>
      <c r="D47" s="79"/>
      <c r="E47" s="79"/>
      <c r="F47" s="79"/>
      <c r="G47" s="79"/>
      <c r="H47" s="79"/>
      <c r="I47" s="79"/>
      <c r="J47" s="84"/>
      <c r="K47" s="84"/>
      <c r="L47" s="84"/>
      <c r="M47" s="84"/>
      <c r="N47" s="79"/>
      <c r="O47" s="19" t="s">
        <v>164</v>
      </c>
      <c r="P47" s="19" t="s">
        <v>166</v>
      </c>
      <c r="Q47" s="19" t="s">
        <v>43</v>
      </c>
      <c r="R47" s="19">
        <v>1</v>
      </c>
      <c r="S47" s="19">
        <v>1</v>
      </c>
      <c r="T47" s="19">
        <v>1</v>
      </c>
      <c r="U47" s="19">
        <v>1</v>
      </c>
      <c r="V47" s="56">
        <v>0</v>
      </c>
      <c r="W47" s="51"/>
      <c r="X47" s="19">
        <v>1</v>
      </c>
      <c r="Y47" s="19"/>
      <c r="Z47" s="19"/>
      <c r="AA47" s="19">
        <v>1</v>
      </c>
      <c r="AB47" s="19"/>
      <c r="AC47" s="19"/>
      <c r="AD47" s="19">
        <f>+_xlfn.IFS(Q47="Acumulado",S47+U47+X47+AA47,Q47="Capacidad",AA47,Q47="Flujo",AA47,Q47="Reducción",AA47,Q47="Stock",AA47)</f>
        <v>4</v>
      </c>
      <c r="AE47" s="22">
        <f t="shared" si="1"/>
        <v>1</v>
      </c>
      <c r="AF47" s="79"/>
    </row>
    <row r="48" spans="1:32" s="10" customFormat="1" ht="47.25" customHeight="1" x14ac:dyDescent="0.25">
      <c r="A48" s="79"/>
      <c r="B48" s="79"/>
      <c r="C48" s="79"/>
      <c r="D48" s="79"/>
      <c r="E48" s="79"/>
      <c r="F48" s="79"/>
      <c r="G48" s="79"/>
      <c r="H48" s="79"/>
      <c r="I48" s="79"/>
      <c r="J48" s="84"/>
      <c r="K48" s="84"/>
      <c r="L48" s="84"/>
      <c r="M48" s="84"/>
      <c r="N48" s="79"/>
      <c r="O48" s="19" t="s">
        <v>167</v>
      </c>
      <c r="P48" s="19" t="s">
        <v>168</v>
      </c>
      <c r="Q48" s="19" t="s">
        <v>43</v>
      </c>
      <c r="R48" s="19">
        <v>670.1</v>
      </c>
      <c r="S48" s="19">
        <v>412</v>
      </c>
      <c r="T48" s="19">
        <v>412</v>
      </c>
      <c r="U48" s="19">
        <v>190</v>
      </c>
      <c r="V48" s="56">
        <v>22.25</v>
      </c>
      <c r="W48" s="51"/>
      <c r="X48" s="19">
        <v>190</v>
      </c>
      <c r="Y48" s="19"/>
      <c r="Z48" s="19"/>
      <c r="AA48" s="19">
        <v>190</v>
      </c>
      <c r="AB48" s="19"/>
      <c r="AC48" s="19"/>
      <c r="AD48" s="22">
        <v>982</v>
      </c>
      <c r="AE48" s="24">
        <f t="shared" si="1"/>
        <v>434.25</v>
      </c>
      <c r="AF48" s="79"/>
    </row>
    <row r="49" spans="1:32" s="10" customFormat="1" ht="31.5" x14ac:dyDescent="0.25">
      <c r="A49" s="79"/>
      <c r="B49" s="79"/>
      <c r="C49" s="79"/>
      <c r="D49" s="79"/>
      <c r="E49" s="79"/>
      <c r="F49" s="79"/>
      <c r="G49" s="79"/>
      <c r="H49" s="79"/>
      <c r="I49" s="79"/>
      <c r="J49" s="84"/>
      <c r="K49" s="84"/>
      <c r="L49" s="84"/>
      <c r="M49" s="84"/>
      <c r="N49" s="79"/>
      <c r="O49" s="19" t="s">
        <v>167</v>
      </c>
      <c r="P49" s="19" t="s">
        <v>169</v>
      </c>
      <c r="Q49" s="19" t="s">
        <v>43</v>
      </c>
      <c r="R49" s="22">
        <v>55294</v>
      </c>
      <c r="S49" s="22">
        <v>25000</v>
      </c>
      <c r="T49" s="22">
        <v>35880</v>
      </c>
      <c r="U49" s="22">
        <v>15000</v>
      </c>
      <c r="V49" s="56">
        <v>0</v>
      </c>
      <c r="W49" s="51"/>
      <c r="X49" s="22">
        <v>18000</v>
      </c>
      <c r="Y49" s="19"/>
      <c r="Z49" s="19"/>
      <c r="AA49" s="22">
        <v>18000</v>
      </c>
      <c r="AB49" s="19"/>
      <c r="AC49" s="19"/>
      <c r="AD49" s="22">
        <v>76000</v>
      </c>
      <c r="AE49" s="22">
        <f t="shared" si="1"/>
        <v>35880</v>
      </c>
      <c r="AF49" s="79"/>
    </row>
    <row r="50" spans="1:32" s="10" customFormat="1" ht="47.25" x14ac:dyDescent="0.25">
      <c r="A50" s="79"/>
      <c r="B50" s="79"/>
      <c r="C50" s="79"/>
      <c r="D50" s="79"/>
      <c r="E50" s="79"/>
      <c r="F50" s="79"/>
      <c r="G50" s="79"/>
      <c r="H50" s="79"/>
      <c r="I50" s="79"/>
      <c r="J50" s="84"/>
      <c r="K50" s="84"/>
      <c r="L50" s="84"/>
      <c r="M50" s="84"/>
      <c r="N50" s="79"/>
      <c r="O50" s="19" t="s">
        <v>170</v>
      </c>
      <c r="P50" s="19" t="s">
        <v>171</v>
      </c>
      <c r="Q50" s="19" t="s">
        <v>43</v>
      </c>
      <c r="R50" s="22">
        <v>1076</v>
      </c>
      <c r="S50" s="22">
        <v>1000</v>
      </c>
      <c r="T50" s="19">
        <v>1849</v>
      </c>
      <c r="U50" s="22">
        <v>1000</v>
      </c>
      <c r="V50" s="56">
        <v>0</v>
      </c>
      <c r="W50" s="51"/>
      <c r="X50" s="22">
        <v>1000</v>
      </c>
      <c r="Y50" s="19"/>
      <c r="Z50" s="19"/>
      <c r="AA50" s="22">
        <v>1000</v>
      </c>
      <c r="AB50" s="19"/>
      <c r="AC50" s="19"/>
      <c r="AD50" s="22">
        <f t="shared" ref="AD50:AD56" si="4">+_xlfn.IFS(Q50="Acumulado",S50+U50+X50+AA50,Q50="Capacidad",AA50,Q50="Flujo",AA50,Q50="Reducción",AA50,Q50="Stock",AA50)</f>
        <v>4000</v>
      </c>
      <c r="AE50" s="22">
        <f t="shared" si="1"/>
        <v>1849</v>
      </c>
      <c r="AF50" s="79"/>
    </row>
    <row r="51" spans="1:32" s="10" customFormat="1" ht="47.25" x14ac:dyDescent="0.25">
      <c r="A51" s="79"/>
      <c r="B51" s="79"/>
      <c r="C51" s="79"/>
      <c r="D51" s="79"/>
      <c r="E51" s="79"/>
      <c r="F51" s="79"/>
      <c r="G51" s="79"/>
      <c r="H51" s="79"/>
      <c r="I51" s="79"/>
      <c r="J51" s="84"/>
      <c r="K51" s="84"/>
      <c r="L51" s="84"/>
      <c r="M51" s="84"/>
      <c r="N51" s="79"/>
      <c r="O51" s="19" t="s">
        <v>172</v>
      </c>
      <c r="P51" s="19" t="s">
        <v>173</v>
      </c>
      <c r="Q51" s="19" t="s">
        <v>43</v>
      </c>
      <c r="R51" s="22">
        <v>0</v>
      </c>
      <c r="S51" s="22">
        <v>0</v>
      </c>
      <c r="T51" s="19"/>
      <c r="U51" s="22">
        <v>43</v>
      </c>
      <c r="V51" s="56">
        <v>0</v>
      </c>
      <c r="W51" s="51"/>
      <c r="X51" s="22">
        <v>719</v>
      </c>
      <c r="Y51" s="19"/>
      <c r="Z51" s="19"/>
      <c r="AA51" s="22">
        <v>806</v>
      </c>
      <c r="AB51" s="19"/>
      <c r="AC51" s="19"/>
      <c r="AD51" s="22">
        <f t="shared" si="4"/>
        <v>1568</v>
      </c>
      <c r="AE51" s="22">
        <f t="shared" si="1"/>
        <v>0</v>
      </c>
      <c r="AF51" s="79"/>
    </row>
    <row r="52" spans="1:32" s="10" customFormat="1" ht="31.5" x14ac:dyDescent="0.25">
      <c r="A52" s="80" t="s">
        <v>32</v>
      </c>
      <c r="B52" s="80" t="s">
        <v>33</v>
      </c>
      <c r="C52" s="80" t="s">
        <v>174</v>
      </c>
      <c r="D52" s="80" t="s">
        <v>35</v>
      </c>
      <c r="E52" s="80" t="s">
        <v>175</v>
      </c>
      <c r="F52" s="80" t="s">
        <v>176</v>
      </c>
      <c r="G52" s="80" t="s">
        <v>177</v>
      </c>
      <c r="H52" s="80" t="s">
        <v>107</v>
      </c>
      <c r="I52" s="80" t="s">
        <v>108</v>
      </c>
      <c r="J52" s="80"/>
      <c r="K52" s="80"/>
      <c r="L52" s="80"/>
      <c r="M52" s="80"/>
      <c r="N52" s="80"/>
      <c r="O52" s="19" t="s">
        <v>178</v>
      </c>
      <c r="P52" s="19" t="s">
        <v>179</v>
      </c>
      <c r="Q52" s="19" t="s">
        <v>43</v>
      </c>
      <c r="R52" s="19">
        <v>0</v>
      </c>
      <c r="S52" s="19">
        <v>1</v>
      </c>
      <c r="T52" s="19">
        <v>1</v>
      </c>
      <c r="U52" s="19">
        <v>1</v>
      </c>
      <c r="V52" s="56">
        <v>1</v>
      </c>
      <c r="W52" s="51"/>
      <c r="X52" s="19">
        <v>1</v>
      </c>
      <c r="Y52" s="19"/>
      <c r="Z52" s="19"/>
      <c r="AA52" s="19">
        <v>1</v>
      </c>
      <c r="AB52" s="19"/>
      <c r="AC52" s="19"/>
      <c r="AD52" s="19">
        <f t="shared" si="4"/>
        <v>4</v>
      </c>
      <c r="AE52" s="25">
        <f t="shared" si="1"/>
        <v>2</v>
      </c>
      <c r="AF52" s="80" t="s">
        <v>147</v>
      </c>
    </row>
    <row r="53" spans="1:32" s="10" customFormat="1" ht="31.5" x14ac:dyDescent="0.25">
      <c r="A53" s="81"/>
      <c r="B53" s="81"/>
      <c r="C53" s="81"/>
      <c r="D53" s="81"/>
      <c r="E53" s="81"/>
      <c r="F53" s="81"/>
      <c r="G53" s="81"/>
      <c r="H53" s="81"/>
      <c r="I53" s="81"/>
      <c r="J53" s="81"/>
      <c r="K53" s="81"/>
      <c r="L53" s="81"/>
      <c r="M53" s="81"/>
      <c r="N53" s="81"/>
      <c r="O53" s="19" t="s">
        <v>180</v>
      </c>
      <c r="P53" s="19" t="s">
        <v>181</v>
      </c>
      <c r="Q53" s="19" t="s">
        <v>43</v>
      </c>
      <c r="R53" s="19">
        <v>0</v>
      </c>
      <c r="S53" s="19">
        <v>0</v>
      </c>
      <c r="T53" s="19">
        <v>0</v>
      </c>
      <c r="U53" s="19">
        <v>5</v>
      </c>
      <c r="V53" s="56">
        <v>2</v>
      </c>
      <c r="W53" s="51"/>
      <c r="X53" s="19">
        <v>3</v>
      </c>
      <c r="Y53" s="19"/>
      <c r="Z53" s="19"/>
      <c r="AA53" s="19">
        <v>3</v>
      </c>
      <c r="AB53" s="19"/>
      <c r="AC53" s="19"/>
      <c r="AD53" s="19">
        <f t="shared" si="4"/>
        <v>11</v>
      </c>
      <c r="AE53" s="25">
        <f t="shared" si="1"/>
        <v>2</v>
      </c>
      <c r="AF53" s="81"/>
    </row>
    <row r="54" spans="1:32" s="10" customFormat="1" ht="31.5" x14ac:dyDescent="0.25">
      <c r="A54" s="81"/>
      <c r="B54" s="81"/>
      <c r="C54" s="81"/>
      <c r="D54" s="81"/>
      <c r="E54" s="81"/>
      <c r="F54" s="81"/>
      <c r="G54" s="81"/>
      <c r="H54" s="81"/>
      <c r="I54" s="81"/>
      <c r="J54" s="81"/>
      <c r="K54" s="81"/>
      <c r="L54" s="81"/>
      <c r="M54" s="81"/>
      <c r="N54" s="81"/>
      <c r="O54" s="19" t="s">
        <v>180</v>
      </c>
      <c r="P54" s="19" t="s">
        <v>182</v>
      </c>
      <c r="Q54" s="19" t="s">
        <v>87</v>
      </c>
      <c r="R54" s="21">
        <v>0</v>
      </c>
      <c r="S54" s="21">
        <v>0</v>
      </c>
      <c r="T54" s="20">
        <v>0</v>
      </c>
      <c r="U54" s="21">
        <v>1</v>
      </c>
      <c r="V54" s="57">
        <v>0.33</v>
      </c>
      <c r="W54" s="51"/>
      <c r="X54" s="21">
        <v>1</v>
      </c>
      <c r="Y54" s="19"/>
      <c r="Z54" s="19"/>
      <c r="AA54" s="21">
        <v>1</v>
      </c>
      <c r="AB54" s="19"/>
      <c r="AC54" s="19"/>
      <c r="AD54" s="21">
        <f t="shared" si="4"/>
        <v>1</v>
      </c>
      <c r="AE54" s="22">
        <f t="shared" si="1"/>
        <v>0.33</v>
      </c>
      <c r="AF54" s="81"/>
    </row>
    <row r="55" spans="1:32" s="10" customFormat="1" ht="31.5" x14ac:dyDescent="0.25">
      <c r="A55" s="81"/>
      <c r="B55" s="81"/>
      <c r="C55" s="81"/>
      <c r="D55" s="81"/>
      <c r="E55" s="81"/>
      <c r="F55" s="81"/>
      <c r="G55" s="81"/>
      <c r="H55" s="81"/>
      <c r="I55" s="81"/>
      <c r="J55" s="81"/>
      <c r="K55" s="81"/>
      <c r="L55" s="81"/>
      <c r="M55" s="81"/>
      <c r="N55" s="81"/>
      <c r="O55" s="19" t="s">
        <v>180</v>
      </c>
      <c r="P55" s="19" t="s">
        <v>183</v>
      </c>
      <c r="Q55" s="19" t="s">
        <v>43</v>
      </c>
      <c r="R55" s="19">
        <v>0</v>
      </c>
      <c r="S55" s="19">
        <v>0</v>
      </c>
      <c r="T55" s="19">
        <v>0</v>
      </c>
      <c r="U55" s="19">
        <v>2</v>
      </c>
      <c r="V55" s="56">
        <v>1</v>
      </c>
      <c r="W55" s="51"/>
      <c r="X55" s="19">
        <v>0</v>
      </c>
      <c r="Y55" s="19"/>
      <c r="Z55" s="19"/>
      <c r="AA55" s="19">
        <v>0</v>
      </c>
      <c r="AB55" s="19"/>
      <c r="AC55" s="19"/>
      <c r="AD55" s="19">
        <f t="shared" si="4"/>
        <v>2</v>
      </c>
      <c r="AE55" s="25">
        <f t="shared" si="1"/>
        <v>1</v>
      </c>
      <c r="AF55" s="81"/>
    </row>
    <row r="56" spans="1:32" s="10" customFormat="1" ht="31.5" x14ac:dyDescent="0.25">
      <c r="A56" s="82"/>
      <c r="B56" s="82"/>
      <c r="C56" s="82"/>
      <c r="D56" s="82"/>
      <c r="E56" s="82"/>
      <c r="F56" s="82"/>
      <c r="G56" s="82"/>
      <c r="H56" s="82"/>
      <c r="I56" s="82"/>
      <c r="J56" s="82"/>
      <c r="K56" s="82"/>
      <c r="L56" s="82"/>
      <c r="M56" s="82"/>
      <c r="N56" s="82"/>
      <c r="O56" s="19" t="s">
        <v>180</v>
      </c>
      <c r="P56" s="19" t="s">
        <v>184</v>
      </c>
      <c r="Q56" s="19" t="s">
        <v>43</v>
      </c>
      <c r="R56" s="19">
        <v>0</v>
      </c>
      <c r="S56" s="19">
        <v>0</v>
      </c>
      <c r="T56" s="19">
        <v>0</v>
      </c>
      <c r="U56" s="19">
        <v>3</v>
      </c>
      <c r="V56" s="56">
        <v>1.2</v>
      </c>
      <c r="W56" s="51"/>
      <c r="X56" s="19">
        <v>3</v>
      </c>
      <c r="Y56" s="19"/>
      <c r="Z56" s="19"/>
      <c r="AA56" s="19">
        <v>3</v>
      </c>
      <c r="AB56" s="19"/>
      <c r="AC56" s="19"/>
      <c r="AD56" s="19">
        <f t="shared" si="4"/>
        <v>9</v>
      </c>
      <c r="AE56" s="25">
        <f t="shared" si="1"/>
        <v>1.2</v>
      </c>
      <c r="AF56" s="82"/>
    </row>
    <row r="57" spans="1:32" s="10" customFormat="1" ht="31.5" customHeight="1" x14ac:dyDescent="0.25">
      <c r="A57" s="80" t="s">
        <v>32</v>
      </c>
      <c r="B57" s="80" t="s">
        <v>33</v>
      </c>
      <c r="C57" s="80" t="s">
        <v>174</v>
      </c>
      <c r="D57" s="80" t="s">
        <v>35</v>
      </c>
      <c r="E57" s="80" t="s">
        <v>175</v>
      </c>
      <c r="F57" s="80" t="s">
        <v>185</v>
      </c>
      <c r="G57" s="80" t="s">
        <v>186</v>
      </c>
      <c r="H57" s="80" t="s">
        <v>107</v>
      </c>
      <c r="I57" s="80" t="s">
        <v>108</v>
      </c>
      <c r="J57" s="80"/>
      <c r="K57" s="80"/>
      <c r="L57" s="80"/>
      <c r="M57" s="80"/>
      <c r="N57" s="80"/>
      <c r="O57" s="19" t="s">
        <v>187</v>
      </c>
      <c r="P57" s="19" t="s">
        <v>188</v>
      </c>
      <c r="Q57" s="19" t="s">
        <v>43</v>
      </c>
      <c r="R57" s="19">
        <v>0</v>
      </c>
      <c r="S57" s="19">
        <v>1</v>
      </c>
      <c r="T57" s="19">
        <v>1</v>
      </c>
      <c r="U57" s="19">
        <v>0</v>
      </c>
      <c r="V57" s="51"/>
      <c r="W57" s="51"/>
      <c r="X57" s="19">
        <v>0</v>
      </c>
      <c r="Y57" s="19"/>
      <c r="Z57" s="19"/>
      <c r="AA57" s="19">
        <v>0</v>
      </c>
      <c r="AB57" s="19"/>
      <c r="AC57" s="19"/>
      <c r="AD57" s="19">
        <v>1</v>
      </c>
      <c r="AE57" s="22">
        <f t="shared" si="1"/>
        <v>1</v>
      </c>
      <c r="AF57" s="80" t="s">
        <v>147</v>
      </c>
    </row>
    <row r="58" spans="1:32" s="10" customFormat="1" x14ac:dyDescent="0.25">
      <c r="A58" s="81"/>
      <c r="B58" s="81"/>
      <c r="C58" s="81"/>
      <c r="D58" s="81"/>
      <c r="E58" s="81"/>
      <c r="F58" s="81"/>
      <c r="G58" s="81"/>
      <c r="H58" s="81"/>
      <c r="I58" s="81"/>
      <c r="J58" s="81"/>
      <c r="K58" s="81"/>
      <c r="L58" s="81"/>
      <c r="M58" s="81"/>
      <c r="N58" s="81"/>
      <c r="O58" s="19" t="s">
        <v>187</v>
      </c>
      <c r="P58" s="19" t="s">
        <v>189</v>
      </c>
      <c r="Q58" s="19" t="s">
        <v>43</v>
      </c>
      <c r="R58" s="19">
        <v>0</v>
      </c>
      <c r="S58" s="19">
        <v>1</v>
      </c>
      <c r="T58" s="19">
        <v>1</v>
      </c>
      <c r="U58" s="19">
        <v>0</v>
      </c>
      <c r="V58" s="51"/>
      <c r="W58" s="51"/>
      <c r="X58" s="19">
        <v>0</v>
      </c>
      <c r="Y58" s="19"/>
      <c r="Z58" s="19"/>
      <c r="AA58" s="19">
        <v>0</v>
      </c>
      <c r="AB58" s="19"/>
      <c r="AC58" s="19"/>
      <c r="AD58" s="19">
        <v>1</v>
      </c>
      <c r="AE58" s="22">
        <f t="shared" si="1"/>
        <v>1</v>
      </c>
      <c r="AF58" s="81"/>
    </row>
    <row r="59" spans="1:32" s="10" customFormat="1" x14ac:dyDescent="0.25">
      <c r="A59" s="81"/>
      <c r="B59" s="81"/>
      <c r="C59" s="81"/>
      <c r="D59" s="81"/>
      <c r="E59" s="81"/>
      <c r="F59" s="81"/>
      <c r="G59" s="81"/>
      <c r="H59" s="81"/>
      <c r="I59" s="81"/>
      <c r="J59" s="81"/>
      <c r="K59" s="81"/>
      <c r="L59" s="81"/>
      <c r="M59" s="81"/>
      <c r="N59" s="81"/>
      <c r="O59" s="19" t="s">
        <v>190</v>
      </c>
      <c r="P59" s="19" t="s">
        <v>191</v>
      </c>
      <c r="Q59" s="19" t="s">
        <v>43</v>
      </c>
      <c r="R59" s="19">
        <v>0</v>
      </c>
      <c r="S59" s="19">
        <v>3</v>
      </c>
      <c r="T59" s="19">
        <v>3</v>
      </c>
      <c r="U59" s="19">
        <v>0</v>
      </c>
      <c r="V59" s="51"/>
      <c r="W59" s="51"/>
      <c r="X59" s="19">
        <v>0</v>
      </c>
      <c r="Y59" s="19"/>
      <c r="Z59" s="19"/>
      <c r="AA59" s="19">
        <v>0</v>
      </c>
      <c r="AB59" s="19"/>
      <c r="AC59" s="19"/>
      <c r="AD59" s="19">
        <v>3</v>
      </c>
      <c r="AE59" s="22">
        <f t="shared" si="1"/>
        <v>3</v>
      </c>
      <c r="AF59" s="81"/>
    </row>
    <row r="60" spans="1:32" s="10" customFormat="1" ht="47.25" x14ac:dyDescent="0.25">
      <c r="A60" s="81"/>
      <c r="B60" s="81"/>
      <c r="C60" s="81"/>
      <c r="D60" s="81"/>
      <c r="E60" s="81"/>
      <c r="F60" s="81"/>
      <c r="G60" s="81"/>
      <c r="H60" s="81"/>
      <c r="I60" s="81"/>
      <c r="J60" s="81"/>
      <c r="K60" s="81"/>
      <c r="L60" s="81"/>
      <c r="M60" s="81"/>
      <c r="N60" s="81"/>
      <c r="O60" s="19" t="s">
        <v>192</v>
      </c>
      <c r="P60" s="19" t="s">
        <v>193</v>
      </c>
      <c r="Q60" s="19" t="s">
        <v>87</v>
      </c>
      <c r="R60" s="20">
        <v>0.9</v>
      </c>
      <c r="S60" s="20">
        <v>0</v>
      </c>
      <c r="T60" s="19"/>
      <c r="U60" s="20">
        <v>0.9</v>
      </c>
      <c r="V60" s="53">
        <v>0.34699999999999998</v>
      </c>
      <c r="W60" s="51"/>
      <c r="X60" s="20">
        <v>0.9</v>
      </c>
      <c r="Y60" s="19"/>
      <c r="Z60" s="19"/>
      <c r="AA60" s="20">
        <v>0.9</v>
      </c>
      <c r="AB60" s="19"/>
      <c r="AC60" s="19"/>
      <c r="AD60" s="20">
        <v>0.9</v>
      </c>
      <c r="AE60" s="20">
        <f t="shared" si="1"/>
        <v>0.34699999999999998</v>
      </c>
      <c r="AF60" s="81"/>
    </row>
    <row r="61" spans="1:32" s="10" customFormat="1" ht="47.25" x14ac:dyDescent="0.25">
      <c r="A61" s="81"/>
      <c r="B61" s="81"/>
      <c r="C61" s="81"/>
      <c r="D61" s="81"/>
      <c r="E61" s="81"/>
      <c r="F61" s="81"/>
      <c r="G61" s="81"/>
      <c r="H61" s="81"/>
      <c r="I61" s="81"/>
      <c r="J61" s="81"/>
      <c r="K61" s="81"/>
      <c r="L61" s="81"/>
      <c r="M61" s="81"/>
      <c r="N61" s="81"/>
      <c r="O61" s="19" t="s">
        <v>194</v>
      </c>
      <c r="P61" s="19" t="s">
        <v>195</v>
      </c>
      <c r="Q61" s="19" t="s">
        <v>80</v>
      </c>
      <c r="R61" s="19">
        <v>23</v>
      </c>
      <c r="S61" s="19">
        <v>0</v>
      </c>
      <c r="T61" s="19"/>
      <c r="U61" s="19">
        <v>20</v>
      </c>
      <c r="V61" s="51">
        <v>24</v>
      </c>
      <c r="W61" s="51"/>
      <c r="X61" s="19">
        <v>18</v>
      </c>
      <c r="Y61" s="19"/>
      <c r="Z61" s="19"/>
      <c r="AA61" s="19">
        <v>16</v>
      </c>
      <c r="AB61" s="19"/>
      <c r="AC61" s="19"/>
      <c r="AD61" s="19">
        <f>+_xlfn.IFS(Q61="Acumulado",S61+U61+X61+AA61,Q61="Capacidad",AA61,Q61="Flujo",AA61,Q61="Reducción",AA61,Q61="Stock",AA61)</f>
        <v>16</v>
      </c>
      <c r="AE61" s="22">
        <f t="shared" si="1"/>
        <v>24</v>
      </c>
      <c r="AF61" s="81"/>
    </row>
    <row r="62" spans="1:32" s="10" customFormat="1" ht="31.5" x14ac:dyDescent="0.25">
      <c r="A62" s="81"/>
      <c r="B62" s="81"/>
      <c r="C62" s="81"/>
      <c r="D62" s="81"/>
      <c r="E62" s="81"/>
      <c r="F62" s="81"/>
      <c r="G62" s="81"/>
      <c r="H62" s="81"/>
      <c r="I62" s="81"/>
      <c r="J62" s="81"/>
      <c r="K62" s="81"/>
      <c r="L62" s="81"/>
      <c r="M62" s="81"/>
      <c r="N62" s="81"/>
      <c r="O62" s="19" t="s">
        <v>192</v>
      </c>
      <c r="P62" s="19" t="s">
        <v>196</v>
      </c>
      <c r="Q62" s="19" t="s">
        <v>80</v>
      </c>
      <c r="R62" s="22">
        <v>6500</v>
      </c>
      <c r="S62" s="19">
        <v>0</v>
      </c>
      <c r="T62" s="19"/>
      <c r="U62" s="22">
        <v>13000</v>
      </c>
      <c r="V62" s="52">
        <v>13108</v>
      </c>
      <c r="W62" s="52"/>
      <c r="X62" s="22">
        <v>26000</v>
      </c>
      <c r="Y62" s="22"/>
      <c r="Z62" s="22"/>
      <c r="AA62" s="22">
        <v>30000</v>
      </c>
      <c r="AB62" s="22"/>
      <c r="AC62" s="22"/>
      <c r="AD62" s="22">
        <f>+_xlfn.IFS(Q62="Acumulado",S62+U62+X62+AA62,Q62="Capacidad",AA62,Q62="Flujo",AA62,Q62="Reducción",AA62,Q62="Stock",AA62)</f>
        <v>30000</v>
      </c>
      <c r="AE62" s="22">
        <f t="shared" si="1"/>
        <v>13108</v>
      </c>
      <c r="AF62" s="81"/>
    </row>
    <row r="63" spans="1:32" s="10" customFormat="1" ht="31.5" x14ac:dyDescent="0.25">
      <c r="A63" s="82"/>
      <c r="B63" s="82"/>
      <c r="C63" s="82"/>
      <c r="D63" s="82"/>
      <c r="E63" s="82"/>
      <c r="F63" s="82"/>
      <c r="G63" s="82"/>
      <c r="H63" s="82"/>
      <c r="I63" s="82"/>
      <c r="J63" s="82"/>
      <c r="K63" s="82"/>
      <c r="L63" s="82"/>
      <c r="M63" s="82"/>
      <c r="N63" s="82"/>
      <c r="O63" s="19" t="s">
        <v>192</v>
      </c>
      <c r="P63" s="19" t="s">
        <v>197</v>
      </c>
      <c r="Q63" s="19" t="s">
        <v>80</v>
      </c>
      <c r="R63" s="19">
        <v>6</v>
      </c>
      <c r="S63" s="19">
        <v>0</v>
      </c>
      <c r="T63" s="19">
        <f>+(26*V63)/100</f>
        <v>0.26</v>
      </c>
      <c r="U63" s="19">
        <v>11</v>
      </c>
      <c r="V63" s="52">
        <v>1</v>
      </c>
      <c r="W63" s="51"/>
      <c r="X63" s="19">
        <v>50</v>
      </c>
      <c r="Y63" s="19"/>
      <c r="Z63" s="19"/>
      <c r="AA63" s="19">
        <v>70</v>
      </c>
      <c r="AB63" s="19"/>
      <c r="AC63" s="19"/>
      <c r="AD63" s="19">
        <f>+_xlfn.IFS(Q63="Acumulado",S63+U63+X63+AA63,Q63="Capacidad",AA63,Q63="Flujo",AA63,Q63="Reducción",AA63,Q63="Stock",AA63)</f>
        <v>70</v>
      </c>
      <c r="AE63" s="22">
        <f t="shared" si="1"/>
        <v>1</v>
      </c>
      <c r="AF63" s="82"/>
    </row>
    <row r="64" spans="1:32" s="10" customFormat="1" ht="78.75" x14ac:dyDescent="0.25">
      <c r="A64" s="19" t="s">
        <v>32</v>
      </c>
      <c r="B64" s="19" t="s">
        <v>33</v>
      </c>
      <c r="C64" s="19" t="s">
        <v>34</v>
      </c>
      <c r="D64" s="19" t="s">
        <v>35</v>
      </c>
      <c r="E64" s="19" t="s">
        <v>36</v>
      </c>
      <c r="F64" s="19" t="s">
        <v>198</v>
      </c>
      <c r="G64" s="19" t="s">
        <v>199</v>
      </c>
      <c r="H64" s="19" t="s">
        <v>107</v>
      </c>
      <c r="I64" s="19" t="s">
        <v>108</v>
      </c>
      <c r="J64" s="26"/>
      <c r="K64" s="26"/>
      <c r="L64" s="26"/>
      <c r="M64" s="26"/>
      <c r="N64" s="19"/>
      <c r="O64" s="19" t="s">
        <v>200</v>
      </c>
      <c r="P64" s="19" t="s">
        <v>201</v>
      </c>
      <c r="Q64" s="19" t="s">
        <v>80</v>
      </c>
      <c r="R64" s="20">
        <v>0</v>
      </c>
      <c r="S64" s="20">
        <v>1</v>
      </c>
      <c r="T64" s="20">
        <v>0.9</v>
      </c>
      <c r="U64" s="20">
        <v>0</v>
      </c>
      <c r="V64" s="57">
        <v>1</v>
      </c>
      <c r="W64" s="51"/>
      <c r="X64" s="20">
        <v>0</v>
      </c>
      <c r="Y64" s="19"/>
      <c r="Z64" s="19"/>
      <c r="AA64" s="20">
        <v>0</v>
      </c>
      <c r="AB64" s="19"/>
      <c r="AC64" s="19"/>
      <c r="AD64" s="21">
        <f>+_xlfn.IFS(Q64="Acumulado",S64+U64+X64+AA64,Q64="Capacidad",S64,Q64="Flujo",S64,Q64="Reducción",S64,Q64="Stock",S64)</f>
        <v>1</v>
      </c>
      <c r="AE64" s="21">
        <f t="shared" si="1"/>
        <v>1</v>
      </c>
      <c r="AF64" s="19" t="s">
        <v>202</v>
      </c>
    </row>
    <row r="65" spans="1:32" s="10" customFormat="1" ht="63" x14ac:dyDescent="0.25">
      <c r="A65" s="19" t="s">
        <v>32</v>
      </c>
      <c r="B65" s="19" t="s">
        <v>33</v>
      </c>
      <c r="C65" s="19" t="s">
        <v>34</v>
      </c>
      <c r="D65" s="19" t="s">
        <v>35</v>
      </c>
      <c r="E65" s="19" t="s">
        <v>36</v>
      </c>
      <c r="F65" s="19" t="s">
        <v>203</v>
      </c>
      <c r="G65" s="19" t="s">
        <v>204</v>
      </c>
      <c r="H65" s="19" t="s">
        <v>107</v>
      </c>
      <c r="I65" s="19" t="s">
        <v>108</v>
      </c>
      <c r="J65" s="26"/>
      <c r="K65" s="26"/>
      <c r="L65" s="26"/>
      <c r="M65" s="26"/>
      <c r="N65" s="19"/>
      <c r="O65" s="19" t="s">
        <v>200</v>
      </c>
      <c r="P65" s="19" t="s">
        <v>201</v>
      </c>
      <c r="Q65" s="19" t="s">
        <v>80</v>
      </c>
      <c r="R65" s="20">
        <v>0</v>
      </c>
      <c r="S65" s="20">
        <v>1</v>
      </c>
      <c r="T65" s="20">
        <v>0.86399999999999999</v>
      </c>
      <c r="U65" s="20">
        <v>0</v>
      </c>
      <c r="V65" s="57">
        <v>1</v>
      </c>
      <c r="W65" s="51"/>
      <c r="X65" s="20">
        <v>0</v>
      </c>
      <c r="Y65" s="19"/>
      <c r="Z65" s="19"/>
      <c r="AA65" s="20">
        <v>0</v>
      </c>
      <c r="AB65" s="19"/>
      <c r="AC65" s="19"/>
      <c r="AD65" s="21">
        <f>+_xlfn.IFS(Q65="Acumulado",S65+U65+X65+AA65,Q65="Capacidad",S65,Q65="Flujo",S65,Q65="Reducción",S65,Q65="Stock",S65)</f>
        <v>1</v>
      </c>
      <c r="AE65" s="21">
        <f t="shared" si="1"/>
        <v>1</v>
      </c>
      <c r="AF65" s="19" t="s">
        <v>202</v>
      </c>
    </row>
    <row r="66" spans="1:32" s="10" customFormat="1" ht="110.25" x14ac:dyDescent="0.25">
      <c r="A66" s="19" t="s">
        <v>32</v>
      </c>
      <c r="B66" s="19" t="s">
        <v>33</v>
      </c>
      <c r="C66" s="19" t="s">
        <v>34</v>
      </c>
      <c r="D66" s="19" t="s">
        <v>35</v>
      </c>
      <c r="E66" s="19" t="s">
        <v>36</v>
      </c>
      <c r="F66" s="19" t="s">
        <v>205</v>
      </c>
      <c r="G66" s="19" t="s">
        <v>206</v>
      </c>
      <c r="H66" s="19" t="s">
        <v>107</v>
      </c>
      <c r="I66" s="19" t="s">
        <v>108</v>
      </c>
      <c r="J66" s="26"/>
      <c r="K66" s="26"/>
      <c r="L66" s="26"/>
      <c r="M66" s="26"/>
      <c r="N66" s="19"/>
      <c r="O66" s="19" t="s">
        <v>200</v>
      </c>
      <c r="P66" s="19" t="s">
        <v>201</v>
      </c>
      <c r="Q66" s="19" t="s">
        <v>43</v>
      </c>
      <c r="R66" s="20">
        <v>0</v>
      </c>
      <c r="S66" s="20">
        <v>0</v>
      </c>
      <c r="T66" s="20"/>
      <c r="U66" s="20">
        <v>0.8</v>
      </c>
      <c r="V66" s="57">
        <v>0.24</v>
      </c>
      <c r="W66" s="51"/>
      <c r="X66" s="20">
        <v>0.2</v>
      </c>
      <c r="Y66" s="19"/>
      <c r="Z66" s="19"/>
      <c r="AA66" s="20">
        <v>0</v>
      </c>
      <c r="AB66" s="19"/>
      <c r="AC66" s="19"/>
      <c r="AD66" s="21">
        <f>+_xlfn.IFS(Q66="Acumulado",S66+U66+X66+AA66,Q66="Capacidad",S66,Q66="Flujo",S66,Q66="Reducción",S66,Q66="Stock",S66)</f>
        <v>1</v>
      </c>
      <c r="AE66" s="21">
        <f t="shared" si="1"/>
        <v>0.24</v>
      </c>
      <c r="AF66" s="19" t="s">
        <v>202</v>
      </c>
    </row>
    <row r="67" spans="1:32" s="10" customFormat="1" ht="110.25" x14ac:dyDescent="0.25">
      <c r="A67" s="19" t="s">
        <v>32</v>
      </c>
      <c r="B67" s="19" t="s">
        <v>33</v>
      </c>
      <c r="C67" s="19" t="s">
        <v>34</v>
      </c>
      <c r="D67" s="19" t="s">
        <v>35</v>
      </c>
      <c r="E67" s="19" t="s">
        <v>36</v>
      </c>
      <c r="F67" s="19" t="s">
        <v>207</v>
      </c>
      <c r="G67" s="19" t="s">
        <v>208</v>
      </c>
      <c r="H67" s="19" t="s">
        <v>107</v>
      </c>
      <c r="I67" s="19" t="s">
        <v>108</v>
      </c>
      <c r="J67" s="26"/>
      <c r="K67" s="26"/>
      <c r="L67" s="26"/>
      <c r="M67" s="26"/>
      <c r="N67" s="19"/>
      <c r="O67" s="19" t="s">
        <v>200</v>
      </c>
      <c r="P67" s="19" t="s">
        <v>201</v>
      </c>
      <c r="Q67" s="19" t="s">
        <v>43</v>
      </c>
      <c r="R67" s="20">
        <v>0</v>
      </c>
      <c r="S67" s="20">
        <v>0</v>
      </c>
      <c r="T67" s="20"/>
      <c r="U67" s="20">
        <v>0.3</v>
      </c>
      <c r="V67" s="57">
        <v>0.3</v>
      </c>
      <c r="W67" s="51"/>
      <c r="X67" s="20">
        <v>0.7</v>
      </c>
      <c r="Y67" s="19"/>
      <c r="Z67" s="19"/>
      <c r="AA67" s="20">
        <v>0</v>
      </c>
      <c r="AB67" s="19"/>
      <c r="AC67" s="19"/>
      <c r="AD67" s="21">
        <f>+_xlfn.IFS(Q67="Acumulado",S67+U67+X67+AA67,Q67="Capacidad",S67,Q67="Flujo",S67,Q67="Reducción",S67,Q67="Stock",S67)</f>
        <v>1</v>
      </c>
      <c r="AE67" s="21">
        <f t="shared" si="1"/>
        <v>0.3</v>
      </c>
      <c r="AF67" s="19" t="s">
        <v>202</v>
      </c>
    </row>
    <row r="68" spans="1:32" s="10" customFormat="1" ht="126" x14ac:dyDescent="0.25">
      <c r="A68" s="19" t="s">
        <v>32</v>
      </c>
      <c r="B68" s="19" t="s">
        <v>33</v>
      </c>
      <c r="C68" s="19" t="s">
        <v>34</v>
      </c>
      <c r="D68" s="19" t="s">
        <v>35</v>
      </c>
      <c r="E68" s="19" t="s">
        <v>36</v>
      </c>
      <c r="F68" s="19" t="s">
        <v>209</v>
      </c>
      <c r="G68" s="19" t="s">
        <v>210</v>
      </c>
      <c r="H68" s="19" t="s">
        <v>107</v>
      </c>
      <c r="I68" s="19" t="s">
        <v>108</v>
      </c>
      <c r="J68" s="26"/>
      <c r="K68" s="26"/>
      <c r="L68" s="26"/>
      <c r="M68" s="26"/>
      <c r="N68" s="19"/>
      <c r="O68" s="19" t="s">
        <v>211</v>
      </c>
      <c r="P68" s="19" t="s">
        <v>212</v>
      </c>
      <c r="Q68" s="19" t="s">
        <v>87</v>
      </c>
      <c r="R68" s="20">
        <v>0</v>
      </c>
      <c r="S68" s="20">
        <v>0</v>
      </c>
      <c r="T68" s="20"/>
      <c r="U68" s="20">
        <v>1</v>
      </c>
      <c r="V68" s="57">
        <v>0.4</v>
      </c>
      <c r="W68" s="51"/>
      <c r="X68" s="20">
        <v>0</v>
      </c>
      <c r="Y68" s="19"/>
      <c r="Z68" s="19"/>
      <c r="AA68" s="20">
        <v>0</v>
      </c>
      <c r="AB68" s="19"/>
      <c r="AC68" s="19"/>
      <c r="AD68" s="21">
        <f>+_xlfn.IFS(Q68="Acumulado",S68+U68+X68+AA68,Q68="Capacidad",S68,Q68="Flujo",U68,Q68="Reducción",S68,Q68="Stock",S68)</f>
        <v>1</v>
      </c>
      <c r="AE68" s="21">
        <f t="shared" si="1"/>
        <v>0.4</v>
      </c>
      <c r="AF68" s="19" t="s">
        <v>202</v>
      </c>
    </row>
    <row r="69" spans="1:32" s="10" customFormat="1" ht="63" x14ac:dyDescent="0.25">
      <c r="A69" s="19" t="s">
        <v>32</v>
      </c>
      <c r="B69" s="19" t="s">
        <v>33</v>
      </c>
      <c r="C69" s="19" t="s">
        <v>34</v>
      </c>
      <c r="D69" s="19" t="s">
        <v>35</v>
      </c>
      <c r="E69" s="19" t="s">
        <v>213</v>
      </c>
      <c r="F69" s="19" t="s">
        <v>214</v>
      </c>
      <c r="G69" s="19" t="s">
        <v>215</v>
      </c>
      <c r="H69" s="19" t="s">
        <v>107</v>
      </c>
      <c r="I69" s="19" t="s">
        <v>108</v>
      </c>
      <c r="J69" s="26"/>
      <c r="K69" s="26"/>
      <c r="L69" s="26"/>
      <c r="M69" s="26"/>
      <c r="N69" s="19"/>
      <c r="O69" s="19" t="s">
        <v>216</v>
      </c>
      <c r="P69" s="19" t="s">
        <v>217</v>
      </c>
      <c r="Q69" s="19" t="s">
        <v>80</v>
      </c>
      <c r="R69" s="27">
        <v>0.879</v>
      </c>
      <c r="S69" s="27">
        <v>0.92259999999999998</v>
      </c>
      <c r="T69" s="27">
        <v>0.92600000000000005</v>
      </c>
      <c r="U69" s="27">
        <v>0.96809999999999996</v>
      </c>
      <c r="V69" s="58">
        <v>0.92800000000000005</v>
      </c>
      <c r="W69" s="51"/>
      <c r="X69" s="27">
        <v>0.97340000000000004</v>
      </c>
      <c r="Y69" s="19"/>
      <c r="Z69" s="19"/>
      <c r="AA69" s="27">
        <v>0.97340000000000004</v>
      </c>
      <c r="AB69" s="19"/>
      <c r="AC69" s="19"/>
      <c r="AD69" s="28">
        <f>+_xlfn.IFS(Q69="Acumulado",S69+U69+X69+AA69,Q69="Capacidad",AA69,Q69="Flujo",AA69,Q69="Reducción",AA69,Q69="Stock",AA69)</f>
        <v>0.97340000000000004</v>
      </c>
      <c r="AE69" s="28">
        <f t="shared" si="1"/>
        <v>0.92800000000000005</v>
      </c>
      <c r="AF69" s="19" t="s">
        <v>218</v>
      </c>
    </row>
    <row r="70" spans="1:32" s="10" customFormat="1" ht="194.25" customHeight="1" x14ac:dyDescent="0.25">
      <c r="A70" s="29" t="s">
        <v>32</v>
      </c>
      <c r="B70" s="29" t="s">
        <v>33</v>
      </c>
      <c r="C70" s="29" t="s">
        <v>52</v>
      </c>
      <c r="D70" s="29" t="s">
        <v>219</v>
      </c>
      <c r="E70" s="29" t="s">
        <v>220</v>
      </c>
      <c r="F70" s="29" t="s">
        <v>221</v>
      </c>
      <c r="G70" s="29" t="s">
        <v>222</v>
      </c>
      <c r="H70" s="29" t="s">
        <v>223</v>
      </c>
      <c r="I70" s="29" t="s">
        <v>224</v>
      </c>
      <c r="J70" s="30">
        <v>38911956431</v>
      </c>
      <c r="K70" s="30">
        <v>37944413561</v>
      </c>
      <c r="L70" s="30"/>
      <c r="M70" s="30"/>
      <c r="N70" s="29" t="s">
        <v>225</v>
      </c>
      <c r="O70" s="11" t="s">
        <v>226</v>
      </c>
      <c r="P70" s="11" t="s">
        <v>227</v>
      </c>
      <c r="Q70" s="11" t="s">
        <v>87</v>
      </c>
      <c r="R70" s="11">
        <v>0</v>
      </c>
      <c r="S70" s="11">
        <v>1</v>
      </c>
      <c r="T70" s="11">
        <v>1</v>
      </c>
      <c r="U70" s="11">
        <v>0</v>
      </c>
      <c r="V70" s="45"/>
      <c r="W70" s="45"/>
      <c r="X70" s="11">
        <v>0</v>
      </c>
      <c r="Y70" s="11"/>
      <c r="Z70" s="11"/>
      <c r="AA70" s="11">
        <v>0</v>
      </c>
      <c r="AB70" s="11"/>
      <c r="AC70" s="11"/>
      <c r="AD70" s="31">
        <f>+_xlfn.IFS(Q70="Acumulado",S70+U70+X70+AA70,Q70="Capacidad",S70,Q70="Flujo",S70,Q70="Reducción",S70,Q70="Stock",S70)</f>
        <v>1</v>
      </c>
      <c r="AE70" s="14">
        <f>+_xlfn.IFS(Q70="Acumulado",T70+V70+Y70+AB70,Q70="Capacidad",V70,Q70="Flujo",T70,Q70="Reducción",T70,Q70="Stock",V70)</f>
        <v>1</v>
      </c>
      <c r="AF70" s="29" t="s">
        <v>228</v>
      </c>
    </row>
    <row r="71" spans="1:32" s="10" customFormat="1" ht="77.45" customHeight="1" x14ac:dyDescent="0.25">
      <c r="A71" s="75" t="s">
        <v>32</v>
      </c>
      <c r="B71" s="75" t="s">
        <v>33</v>
      </c>
      <c r="C71" s="75" t="s">
        <v>52</v>
      </c>
      <c r="D71" s="75" t="s">
        <v>219</v>
      </c>
      <c r="E71" s="75" t="s">
        <v>229</v>
      </c>
      <c r="F71" s="75" t="s">
        <v>230</v>
      </c>
      <c r="G71" s="75" t="s">
        <v>231</v>
      </c>
      <c r="H71" s="75"/>
      <c r="I71" s="75" t="s">
        <v>93</v>
      </c>
      <c r="J71" s="72">
        <v>18175933575</v>
      </c>
      <c r="K71" s="72">
        <v>18175133201</v>
      </c>
      <c r="L71" s="72">
        <v>8608566848</v>
      </c>
      <c r="M71" s="72">
        <v>1708115377</v>
      </c>
      <c r="N71" s="75" t="s">
        <v>232</v>
      </c>
      <c r="O71" s="11" t="s">
        <v>233</v>
      </c>
      <c r="P71" s="11" t="s">
        <v>234</v>
      </c>
      <c r="Q71" s="11" t="s">
        <v>43</v>
      </c>
      <c r="R71" s="11">
        <v>0</v>
      </c>
      <c r="S71" s="11">
        <v>1</v>
      </c>
      <c r="T71" s="11">
        <v>1</v>
      </c>
      <c r="U71" s="11">
        <v>33</v>
      </c>
      <c r="V71" s="45">
        <v>0</v>
      </c>
      <c r="W71" s="45"/>
      <c r="X71" s="11">
        <v>473</v>
      </c>
      <c r="Y71" s="11"/>
      <c r="Z71" s="11"/>
      <c r="AA71" s="11">
        <v>473</v>
      </c>
      <c r="AB71" s="11"/>
      <c r="AC71" s="11"/>
      <c r="AD71" s="31">
        <v>980</v>
      </c>
      <c r="AE71" s="14">
        <f t="shared" ref="AE71:AE80" si="5">+_xlfn.IFS(Q71="Acumulado",T71+V71+Y71+AB71,Q71="Capacidad",V71,Q71="Flujo",V71,Q71="Reducción",T71,Q71="Stock",V71)</f>
        <v>1</v>
      </c>
      <c r="AF71" s="75" t="s">
        <v>228</v>
      </c>
    </row>
    <row r="72" spans="1:32" s="10" customFormat="1" ht="77.45" customHeight="1" x14ac:dyDescent="0.25">
      <c r="A72" s="76"/>
      <c r="B72" s="76"/>
      <c r="C72" s="76"/>
      <c r="D72" s="76"/>
      <c r="E72" s="76"/>
      <c r="F72" s="76"/>
      <c r="G72" s="76"/>
      <c r="H72" s="76"/>
      <c r="I72" s="76"/>
      <c r="J72" s="73"/>
      <c r="K72" s="73"/>
      <c r="L72" s="73"/>
      <c r="M72" s="73"/>
      <c r="N72" s="76"/>
      <c r="O72" s="76" t="s">
        <v>235</v>
      </c>
      <c r="P72" s="11" t="s">
        <v>236</v>
      </c>
      <c r="Q72" s="11" t="s">
        <v>43</v>
      </c>
      <c r="R72" s="11">
        <v>0</v>
      </c>
      <c r="S72" s="11">
        <v>0</v>
      </c>
      <c r="T72" s="11">
        <v>0</v>
      </c>
      <c r="U72" s="11">
        <v>1</v>
      </c>
      <c r="V72" s="45">
        <v>0</v>
      </c>
      <c r="W72" s="45"/>
      <c r="X72" s="11">
        <v>0</v>
      </c>
      <c r="Y72" s="11"/>
      <c r="Z72" s="11"/>
      <c r="AA72" s="11">
        <v>0</v>
      </c>
      <c r="AB72" s="11"/>
      <c r="AC72" s="11"/>
      <c r="AD72" s="31">
        <v>1</v>
      </c>
      <c r="AE72" s="14">
        <f t="shared" si="5"/>
        <v>0</v>
      </c>
      <c r="AF72" s="76"/>
    </row>
    <row r="73" spans="1:32" s="10" customFormat="1" ht="77.45" customHeight="1" x14ac:dyDescent="0.25">
      <c r="A73" s="77"/>
      <c r="B73" s="77"/>
      <c r="C73" s="77"/>
      <c r="D73" s="77"/>
      <c r="E73" s="77"/>
      <c r="F73" s="77"/>
      <c r="G73" s="77"/>
      <c r="H73" s="77"/>
      <c r="I73" s="77"/>
      <c r="J73" s="74"/>
      <c r="K73" s="74"/>
      <c r="L73" s="74"/>
      <c r="M73" s="74"/>
      <c r="N73" s="77"/>
      <c r="O73" s="77"/>
      <c r="P73" s="11" t="s">
        <v>237</v>
      </c>
      <c r="Q73" s="11" t="s">
        <v>43</v>
      </c>
      <c r="R73" s="11">
        <v>0</v>
      </c>
      <c r="S73" s="11">
        <v>0</v>
      </c>
      <c r="T73" s="11">
        <v>0</v>
      </c>
      <c r="U73" s="11">
        <v>1</v>
      </c>
      <c r="V73" s="45">
        <v>0</v>
      </c>
      <c r="W73" s="45"/>
      <c r="X73" s="11">
        <v>0</v>
      </c>
      <c r="Y73" s="11"/>
      <c r="Z73" s="11"/>
      <c r="AA73" s="11">
        <v>0</v>
      </c>
      <c r="AB73" s="11"/>
      <c r="AC73" s="11"/>
      <c r="AD73" s="31">
        <v>1</v>
      </c>
      <c r="AE73" s="14">
        <f t="shared" si="5"/>
        <v>0</v>
      </c>
      <c r="AF73" s="77"/>
    </row>
    <row r="74" spans="1:32" s="10" customFormat="1" ht="77.45" customHeight="1" x14ac:dyDescent="0.25">
      <c r="A74" s="75" t="s">
        <v>32</v>
      </c>
      <c r="B74" s="75" t="s">
        <v>33</v>
      </c>
      <c r="C74" s="75" t="s">
        <v>52</v>
      </c>
      <c r="D74" s="75" t="s">
        <v>219</v>
      </c>
      <c r="E74" s="75" t="s">
        <v>238</v>
      </c>
      <c r="F74" s="75" t="s">
        <v>239</v>
      </c>
      <c r="G74" s="75" t="s">
        <v>240</v>
      </c>
      <c r="H74" s="75"/>
      <c r="I74" s="75" t="s">
        <v>93</v>
      </c>
      <c r="J74" s="75"/>
      <c r="K74" s="75"/>
      <c r="L74" s="83">
        <v>48335433152</v>
      </c>
      <c r="M74" s="83">
        <v>23457237500</v>
      </c>
      <c r="N74" s="75" t="s">
        <v>241</v>
      </c>
      <c r="O74" s="32" t="s">
        <v>242</v>
      </c>
      <c r="P74" s="11" t="s">
        <v>243</v>
      </c>
      <c r="Q74" s="11" t="s">
        <v>87</v>
      </c>
      <c r="R74" s="11">
        <v>0</v>
      </c>
      <c r="S74" s="11">
        <v>0</v>
      </c>
      <c r="T74" s="11">
        <v>0</v>
      </c>
      <c r="U74" s="11">
        <v>840</v>
      </c>
      <c r="V74" s="45">
        <v>751</v>
      </c>
      <c r="W74" s="45"/>
      <c r="X74" s="11">
        <v>840</v>
      </c>
      <c r="Y74" s="11">
        <v>840</v>
      </c>
      <c r="Z74" s="11">
        <v>840</v>
      </c>
      <c r="AA74" s="11">
        <v>840</v>
      </c>
      <c r="AB74" s="11">
        <v>840</v>
      </c>
      <c r="AC74" s="11">
        <v>840</v>
      </c>
      <c r="AD74" s="31">
        <v>840</v>
      </c>
      <c r="AE74" s="14">
        <f t="shared" si="5"/>
        <v>751</v>
      </c>
      <c r="AF74" s="75" t="s">
        <v>244</v>
      </c>
    </row>
    <row r="75" spans="1:32" s="10" customFormat="1" ht="77.45" customHeight="1" x14ac:dyDescent="0.25">
      <c r="A75" s="77"/>
      <c r="B75" s="77"/>
      <c r="C75" s="77"/>
      <c r="D75" s="77"/>
      <c r="E75" s="77"/>
      <c r="F75" s="77"/>
      <c r="G75" s="77"/>
      <c r="H75" s="77"/>
      <c r="I75" s="77"/>
      <c r="J75" s="77"/>
      <c r="K75" s="77"/>
      <c r="L75" s="77"/>
      <c r="M75" s="77"/>
      <c r="N75" s="77"/>
      <c r="O75" s="32" t="s">
        <v>245</v>
      </c>
      <c r="P75" s="11" t="s">
        <v>246</v>
      </c>
      <c r="Q75" s="11" t="s">
        <v>87</v>
      </c>
      <c r="R75" s="11">
        <v>0</v>
      </c>
      <c r="S75" s="11">
        <v>0</v>
      </c>
      <c r="T75" s="11">
        <v>0</v>
      </c>
      <c r="U75" s="11">
        <v>705</v>
      </c>
      <c r="V75" s="45">
        <v>650</v>
      </c>
      <c r="W75" s="45"/>
      <c r="X75" s="11">
        <v>705</v>
      </c>
      <c r="Y75" s="11">
        <v>705</v>
      </c>
      <c r="Z75" s="11">
        <v>705</v>
      </c>
      <c r="AA75" s="11">
        <v>705</v>
      </c>
      <c r="AB75" s="11">
        <v>705</v>
      </c>
      <c r="AC75" s="11">
        <v>705</v>
      </c>
      <c r="AD75" s="31">
        <v>705</v>
      </c>
      <c r="AE75" s="14">
        <f t="shared" si="5"/>
        <v>650</v>
      </c>
      <c r="AF75" s="77"/>
    </row>
    <row r="76" spans="1:32" s="10" customFormat="1" ht="204.75" x14ac:dyDescent="0.25">
      <c r="A76" s="11" t="s">
        <v>32</v>
      </c>
      <c r="B76" s="11" t="s">
        <v>33</v>
      </c>
      <c r="C76" s="11" t="s">
        <v>247</v>
      </c>
      <c r="D76" s="11" t="s">
        <v>219</v>
      </c>
      <c r="E76" s="11" t="s">
        <v>248</v>
      </c>
      <c r="F76" s="11" t="s">
        <v>249</v>
      </c>
      <c r="G76" s="11" t="s">
        <v>250</v>
      </c>
      <c r="H76" s="11" t="s">
        <v>251</v>
      </c>
      <c r="I76" s="11" t="s">
        <v>93</v>
      </c>
      <c r="J76" s="17">
        <v>9448979509</v>
      </c>
      <c r="K76" s="17">
        <v>9448979509</v>
      </c>
      <c r="L76" s="17">
        <v>4328000000</v>
      </c>
      <c r="M76" s="17">
        <v>1151977418</v>
      </c>
      <c r="N76" s="11" t="s">
        <v>252</v>
      </c>
      <c r="O76" s="11" t="s">
        <v>253</v>
      </c>
      <c r="P76" s="11" t="s">
        <v>254</v>
      </c>
      <c r="Q76" s="11" t="s">
        <v>43</v>
      </c>
      <c r="R76" s="14">
        <v>0</v>
      </c>
      <c r="S76" s="14">
        <v>6000</v>
      </c>
      <c r="T76" s="14">
        <v>6744</v>
      </c>
      <c r="U76" s="14">
        <v>7000</v>
      </c>
      <c r="V76" s="45">
        <v>0</v>
      </c>
      <c r="W76" s="45"/>
      <c r="X76" s="14">
        <v>8000</v>
      </c>
      <c r="Y76" s="11"/>
      <c r="Z76" s="11"/>
      <c r="AA76" s="14">
        <v>9000</v>
      </c>
      <c r="AB76" s="11"/>
      <c r="AC76" s="11"/>
      <c r="AD76" s="14">
        <f>+_xlfn.IFS(Q76="Acumulado",S76+U76+X76+AA76,Q76="Capacidad",AA76,Q76="Flujo",AA76,Q76="Reducción",AA76,Q76="Stock",AA76)</f>
        <v>30000</v>
      </c>
      <c r="AE76" s="14">
        <f t="shared" si="5"/>
        <v>6744</v>
      </c>
      <c r="AF76" s="11" t="s">
        <v>255</v>
      </c>
    </row>
    <row r="77" spans="1:32" s="10" customFormat="1" ht="267.75" x14ac:dyDescent="0.25">
      <c r="A77" s="11" t="s">
        <v>32</v>
      </c>
      <c r="B77" s="11" t="s">
        <v>33</v>
      </c>
      <c r="C77" s="11" t="s">
        <v>256</v>
      </c>
      <c r="D77" s="11" t="s">
        <v>219</v>
      </c>
      <c r="E77" s="11" t="s">
        <v>257</v>
      </c>
      <c r="F77" s="11" t="s">
        <v>258</v>
      </c>
      <c r="G77" s="11" t="s">
        <v>259</v>
      </c>
      <c r="H77" s="11"/>
      <c r="I77" s="11" t="s">
        <v>260</v>
      </c>
      <c r="J77" s="17">
        <v>34252422340</v>
      </c>
      <c r="K77" s="17">
        <v>16939368978</v>
      </c>
      <c r="L77" s="17">
        <v>26528247498</v>
      </c>
      <c r="M77" s="17">
        <v>4874924775</v>
      </c>
      <c r="N77" s="11" t="s">
        <v>261</v>
      </c>
      <c r="O77" s="11" t="s">
        <v>262</v>
      </c>
      <c r="P77" s="11" t="s">
        <v>263</v>
      </c>
      <c r="Q77" s="11" t="s">
        <v>80</v>
      </c>
      <c r="R77" s="11">
        <v>35</v>
      </c>
      <c r="S77" s="11">
        <v>37</v>
      </c>
      <c r="T77" s="11">
        <v>36</v>
      </c>
      <c r="U77" s="11">
        <v>35</v>
      </c>
      <c r="V77" s="45">
        <v>36</v>
      </c>
      <c r="W77" s="45"/>
      <c r="X77" s="11">
        <v>35</v>
      </c>
      <c r="Y77" s="11"/>
      <c r="Z77" s="11"/>
      <c r="AA77" s="11">
        <v>47</v>
      </c>
      <c r="AB77" s="11"/>
      <c r="AC77" s="11"/>
      <c r="AD77" s="11">
        <f>+_xlfn.IFS(Q77="Acumulado",S77+U77+X77+AA77,Q77="Capacidad",AA77,Q77="Flujo",AA77,Q77="Reducción",AA77,Q77="Stock",AA77)</f>
        <v>47</v>
      </c>
      <c r="AE77" s="14">
        <f t="shared" si="5"/>
        <v>36</v>
      </c>
      <c r="AF77" s="11" t="s">
        <v>264</v>
      </c>
    </row>
    <row r="78" spans="1:32" s="10" customFormat="1" ht="120.75" customHeight="1" x14ac:dyDescent="0.25">
      <c r="A78" s="11" t="s">
        <v>32</v>
      </c>
      <c r="B78" s="11" t="s">
        <v>33</v>
      </c>
      <c r="C78" s="11" t="s">
        <v>52</v>
      </c>
      <c r="D78" s="11" t="s">
        <v>219</v>
      </c>
      <c r="E78" s="11" t="s">
        <v>265</v>
      </c>
      <c r="F78" s="11" t="s">
        <v>266</v>
      </c>
      <c r="G78" s="11" t="s">
        <v>267</v>
      </c>
      <c r="H78" s="11"/>
      <c r="I78" s="11" t="s">
        <v>260</v>
      </c>
      <c r="J78" s="17">
        <v>203776757187</v>
      </c>
      <c r="K78" s="17">
        <v>202990291893</v>
      </c>
      <c r="L78" s="17">
        <v>163357591840</v>
      </c>
      <c r="M78" s="17">
        <v>2220312040</v>
      </c>
      <c r="N78" s="11" t="s">
        <v>268</v>
      </c>
      <c r="O78" s="11" t="s">
        <v>269</v>
      </c>
      <c r="P78" s="11" t="s">
        <v>270</v>
      </c>
      <c r="Q78" s="11" t="s">
        <v>80</v>
      </c>
      <c r="R78" s="14">
        <v>5638</v>
      </c>
      <c r="S78" s="14">
        <v>5638</v>
      </c>
      <c r="T78" s="14">
        <v>1231</v>
      </c>
      <c r="U78" s="14">
        <v>2290</v>
      </c>
      <c r="V78" s="59">
        <v>1231</v>
      </c>
      <c r="W78" s="45"/>
      <c r="X78" s="14">
        <v>7806</v>
      </c>
      <c r="Y78" s="11"/>
      <c r="Z78" s="11"/>
      <c r="AA78" s="14">
        <v>10000</v>
      </c>
      <c r="AB78" s="11"/>
      <c r="AC78" s="11"/>
      <c r="AD78" s="14">
        <f>+_xlfn.IFS(Q78="Acumulado",S78+U78+X78+AA78,Q78="Capacidad",AA78,Q78="Flujo",AA78,Q78="Reducción",AA78,Q78="Stock",AA78)</f>
        <v>10000</v>
      </c>
      <c r="AE78" s="14">
        <f t="shared" si="5"/>
        <v>1231</v>
      </c>
      <c r="AF78" s="11" t="s">
        <v>264</v>
      </c>
    </row>
    <row r="79" spans="1:32" s="10" customFormat="1" ht="94.5" x14ac:dyDescent="0.25">
      <c r="A79" s="11" t="s">
        <v>32</v>
      </c>
      <c r="B79" s="11" t="s">
        <v>33</v>
      </c>
      <c r="C79" s="11" t="s">
        <v>52</v>
      </c>
      <c r="D79" s="11" t="s">
        <v>219</v>
      </c>
      <c r="E79" s="11" t="s">
        <v>271</v>
      </c>
      <c r="F79" s="11" t="s">
        <v>272</v>
      </c>
      <c r="G79" s="11" t="s">
        <v>273</v>
      </c>
      <c r="H79" s="11"/>
      <c r="I79" s="11" t="s">
        <v>260</v>
      </c>
      <c r="J79" s="17">
        <v>75173394309</v>
      </c>
      <c r="K79" s="17">
        <v>51534733268</v>
      </c>
      <c r="L79" s="17">
        <v>198151960110</v>
      </c>
      <c r="M79" s="17">
        <v>2244636890</v>
      </c>
      <c r="N79" s="11" t="s">
        <v>274</v>
      </c>
      <c r="O79" s="11" t="s">
        <v>275</v>
      </c>
      <c r="P79" s="11" t="s">
        <v>276</v>
      </c>
      <c r="Q79" s="11" t="s">
        <v>43</v>
      </c>
      <c r="R79" s="14">
        <v>5803</v>
      </c>
      <c r="S79" s="14">
        <v>0</v>
      </c>
      <c r="T79" s="11">
        <v>0</v>
      </c>
      <c r="U79" s="14">
        <v>200000</v>
      </c>
      <c r="V79" s="59">
        <v>90467</v>
      </c>
      <c r="W79" s="45"/>
      <c r="X79" s="14">
        <v>152000</v>
      </c>
      <c r="Y79" s="11"/>
      <c r="Z79" s="11"/>
      <c r="AA79" s="14">
        <v>145000</v>
      </c>
      <c r="AB79" s="11"/>
      <c r="AC79" s="11"/>
      <c r="AD79" s="14">
        <v>497000</v>
      </c>
      <c r="AE79" s="14">
        <f t="shared" si="5"/>
        <v>90467</v>
      </c>
      <c r="AF79" s="11" t="s">
        <v>264</v>
      </c>
    </row>
    <row r="80" spans="1:32" s="10" customFormat="1" ht="78.75" x14ac:dyDescent="0.25">
      <c r="A80" s="11" t="s">
        <v>32</v>
      </c>
      <c r="B80" s="11" t="s">
        <v>33</v>
      </c>
      <c r="C80" s="11" t="s">
        <v>34</v>
      </c>
      <c r="D80" s="11" t="s">
        <v>219</v>
      </c>
      <c r="E80" s="11" t="s">
        <v>213</v>
      </c>
      <c r="F80" s="11" t="s">
        <v>277</v>
      </c>
      <c r="G80" s="11" t="s">
        <v>278</v>
      </c>
      <c r="H80" s="11"/>
      <c r="I80" s="11" t="s">
        <v>93</v>
      </c>
      <c r="J80" s="17">
        <v>4109988338</v>
      </c>
      <c r="K80" s="17">
        <v>4109988338</v>
      </c>
      <c r="L80" s="17">
        <v>6000000000</v>
      </c>
      <c r="M80" s="17">
        <v>6000000000</v>
      </c>
      <c r="N80" s="11" t="s">
        <v>279</v>
      </c>
      <c r="O80" s="11" t="s">
        <v>280</v>
      </c>
      <c r="P80" s="12" t="s">
        <v>281</v>
      </c>
      <c r="Q80" s="11" t="s">
        <v>43</v>
      </c>
      <c r="R80" s="11">
        <v>17</v>
      </c>
      <c r="S80" s="11">
        <v>17</v>
      </c>
      <c r="T80" s="11">
        <v>17</v>
      </c>
      <c r="U80" s="11">
        <v>23</v>
      </c>
      <c r="V80" s="45">
        <v>8</v>
      </c>
      <c r="W80" s="45"/>
      <c r="X80" s="11">
        <v>24</v>
      </c>
      <c r="Y80" s="11"/>
      <c r="Z80" s="11"/>
      <c r="AA80" s="11">
        <v>26</v>
      </c>
      <c r="AB80" s="11"/>
      <c r="AC80" s="11"/>
      <c r="AD80" s="11">
        <f>+_xlfn.IFS(Q80="Acumulado",S80+U80+X80+AA80,Q80="Capacidad",AA80,Q80="Flujo",AA80,Q80="Reducción",AA80,Q80="Stock",AA80)</f>
        <v>90</v>
      </c>
      <c r="AE80" s="14">
        <f t="shared" si="5"/>
        <v>25</v>
      </c>
      <c r="AF80" s="11" t="s">
        <v>98</v>
      </c>
    </row>
    <row r="81" spans="1:32" s="10" customFormat="1" ht="78.75" x14ac:dyDescent="0.25">
      <c r="A81" s="19" t="s">
        <v>32</v>
      </c>
      <c r="B81" s="19" t="s">
        <v>33</v>
      </c>
      <c r="C81" s="19" t="s">
        <v>34</v>
      </c>
      <c r="D81" s="19" t="s">
        <v>219</v>
      </c>
      <c r="E81" s="19" t="s">
        <v>213</v>
      </c>
      <c r="F81" s="19" t="s">
        <v>282</v>
      </c>
      <c r="G81" s="19" t="s">
        <v>283</v>
      </c>
      <c r="H81" s="19" t="s">
        <v>107</v>
      </c>
      <c r="I81" s="19" t="s">
        <v>108</v>
      </c>
      <c r="J81" s="26"/>
      <c r="K81" s="26"/>
      <c r="L81" s="26"/>
      <c r="M81" s="26"/>
      <c r="N81" s="19"/>
      <c r="O81" s="19" t="s">
        <v>284</v>
      </c>
      <c r="P81" s="19" t="s">
        <v>285</v>
      </c>
      <c r="Q81" s="19" t="s">
        <v>87</v>
      </c>
      <c r="R81" s="20">
        <v>0</v>
      </c>
      <c r="S81" s="20">
        <v>1</v>
      </c>
      <c r="T81" s="20">
        <v>1</v>
      </c>
      <c r="U81" s="20">
        <v>0</v>
      </c>
      <c r="V81" s="51"/>
      <c r="W81" s="51"/>
      <c r="X81" s="20">
        <v>0</v>
      </c>
      <c r="Y81" s="19"/>
      <c r="Z81" s="19"/>
      <c r="AA81" s="20">
        <v>0</v>
      </c>
      <c r="AB81" s="19"/>
      <c r="AC81" s="19"/>
      <c r="AD81" s="21">
        <f>+_xlfn.IFS(Q81="Acumulado",S81+U81+X81+AA81,Q81="Capacidad",S81,Q81="Flujo",S81,Q81="Reducción",S81,Q81="Stock",S81)</f>
        <v>1</v>
      </c>
      <c r="AE81" s="21">
        <f>+_xlfn.IFS(Q81="Acumulado",T81+V81+Y81+AB81,Q81="Capacidad",V81,Q81="Flujo",T81,Q81="Reducción",T81,Q81="Stock",V81)</f>
        <v>1</v>
      </c>
      <c r="AF81" s="19" t="s">
        <v>202</v>
      </c>
    </row>
    <row r="82" spans="1:32" s="10" customFormat="1" ht="87" customHeight="1" x14ac:dyDescent="0.25">
      <c r="A82" s="71" t="s">
        <v>32</v>
      </c>
      <c r="B82" s="71" t="s">
        <v>131</v>
      </c>
      <c r="C82" s="71" t="s">
        <v>286</v>
      </c>
      <c r="D82" s="71" t="s">
        <v>287</v>
      </c>
      <c r="E82" s="71" t="s">
        <v>288</v>
      </c>
      <c r="F82" s="71" t="s">
        <v>93</v>
      </c>
      <c r="G82" s="71" t="s">
        <v>289</v>
      </c>
      <c r="H82" s="71" t="s">
        <v>290</v>
      </c>
      <c r="I82" s="71" t="s">
        <v>93</v>
      </c>
      <c r="J82" s="78">
        <v>16314586842</v>
      </c>
      <c r="K82" s="78">
        <v>16273408091</v>
      </c>
      <c r="L82" s="78">
        <v>13933406893</v>
      </c>
      <c r="M82" s="78">
        <v>3697439272</v>
      </c>
      <c r="N82" s="71" t="s">
        <v>252</v>
      </c>
      <c r="O82" s="11" t="s">
        <v>291</v>
      </c>
      <c r="P82" s="11" t="s">
        <v>292</v>
      </c>
      <c r="Q82" s="11" t="s">
        <v>43</v>
      </c>
      <c r="R82" s="14">
        <v>9674719</v>
      </c>
      <c r="S82" s="14">
        <v>800000</v>
      </c>
      <c r="T82" s="14">
        <v>823654</v>
      </c>
      <c r="U82" s="14">
        <v>1000000</v>
      </c>
      <c r="V82" s="45">
        <v>0</v>
      </c>
      <c r="W82" s="45"/>
      <c r="X82" s="14">
        <v>850000</v>
      </c>
      <c r="Y82" s="11"/>
      <c r="Z82" s="11"/>
      <c r="AA82" s="14">
        <v>1050000</v>
      </c>
      <c r="AB82" s="11"/>
      <c r="AC82" s="11"/>
      <c r="AD82" s="14">
        <f t="shared" ref="AD82:AD107" si="6">+_xlfn.IFS(Q82="Acumulado",S82+U82+X82+AA82,Q82="Capacidad",AA82,Q82="Flujo",AA82,Q82="Reducción",AA82,Q82="Stock",AA82)</f>
        <v>3700000</v>
      </c>
      <c r="AE82" s="14">
        <f t="shared" ref="AE82:AE121" si="7">+_xlfn.IFS(Q82="Acumulado",T82+V82+Y82+AB82,Q82="Capacidad",V82,Q82="Flujo",V82,Q82="Reducción",T82,Q82="Stock",V82)</f>
        <v>823654</v>
      </c>
      <c r="AF82" s="71" t="s">
        <v>255</v>
      </c>
    </row>
    <row r="83" spans="1:32" s="10" customFormat="1" ht="87" customHeight="1" x14ac:dyDescent="0.25">
      <c r="A83" s="71"/>
      <c r="B83" s="71"/>
      <c r="C83" s="71"/>
      <c r="D83" s="71"/>
      <c r="E83" s="71"/>
      <c r="F83" s="71"/>
      <c r="G83" s="71"/>
      <c r="H83" s="71"/>
      <c r="I83" s="71"/>
      <c r="J83" s="78"/>
      <c r="K83" s="78"/>
      <c r="L83" s="78"/>
      <c r="M83" s="78"/>
      <c r="N83" s="71"/>
      <c r="O83" s="11" t="s">
        <v>293</v>
      </c>
      <c r="P83" s="11" t="s">
        <v>294</v>
      </c>
      <c r="Q83" s="11" t="s">
        <v>43</v>
      </c>
      <c r="R83" s="14">
        <v>0</v>
      </c>
      <c r="S83" s="14">
        <v>90000</v>
      </c>
      <c r="T83" s="14">
        <v>106650</v>
      </c>
      <c r="U83" s="14">
        <v>120000</v>
      </c>
      <c r="V83" s="45">
        <v>0</v>
      </c>
      <c r="W83" s="45"/>
      <c r="X83" s="14">
        <v>140000</v>
      </c>
      <c r="Y83" s="11"/>
      <c r="Z83" s="11"/>
      <c r="AA83" s="14">
        <v>150000</v>
      </c>
      <c r="AB83" s="11"/>
      <c r="AC83" s="11"/>
      <c r="AD83" s="14">
        <f t="shared" si="6"/>
        <v>500000</v>
      </c>
      <c r="AE83" s="14">
        <f t="shared" si="7"/>
        <v>106650</v>
      </c>
      <c r="AF83" s="71"/>
    </row>
    <row r="84" spans="1:32" s="10" customFormat="1" ht="87" customHeight="1" x14ac:dyDescent="0.25">
      <c r="A84" s="71"/>
      <c r="B84" s="71"/>
      <c r="C84" s="71"/>
      <c r="D84" s="71"/>
      <c r="E84" s="71"/>
      <c r="F84" s="71"/>
      <c r="G84" s="71"/>
      <c r="H84" s="71"/>
      <c r="I84" s="71"/>
      <c r="J84" s="78"/>
      <c r="K84" s="78"/>
      <c r="L84" s="78"/>
      <c r="M84" s="78"/>
      <c r="N84" s="71"/>
      <c r="O84" s="11" t="s">
        <v>295</v>
      </c>
      <c r="P84" s="11" t="s">
        <v>296</v>
      </c>
      <c r="Q84" s="11" t="s">
        <v>43</v>
      </c>
      <c r="R84" s="14">
        <v>0</v>
      </c>
      <c r="S84" s="14">
        <v>1500</v>
      </c>
      <c r="T84" s="11">
        <v>1500</v>
      </c>
      <c r="U84" s="14">
        <v>1500</v>
      </c>
      <c r="V84" s="45">
        <v>0</v>
      </c>
      <c r="W84" s="45"/>
      <c r="X84" s="14">
        <v>1500</v>
      </c>
      <c r="Y84" s="11"/>
      <c r="Z84" s="11"/>
      <c r="AA84" s="14">
        <v>1500</v>
      </c>
      <c r="AB84" s="11"/>
      <c r="AC84" s="11"/>
      <c r="AD84" s="14">
        <f t="shared" si="6"/>
        <v>6000</v>
      </c>
      <c r="AE84" s="14">
        <f t="shared" si="7"/>
        <v>1500</v>
      </c>
      <c r="AF84" s="71"/>
    </row>
    <row r="85" spans="1:32" s="10" customFormat="1" ht="87" customHeight="1" x14ac:dyDescent="0.25">
      <c r="A85" s="71"/>
      <c r="B85" s="71"/>
      <c r="C85" s="71"/>
      <c r="D85" s="71"/>
      <c r="E85" s="71"/>
      <c r="F85" s="71"/>
      <c r="G85" s="71"/>
      <c r="H85" s="71"/>
      <c r="I85" s="71"/>
      <c r="J85" s="78"/>
      <c r="K85" s="78"/>
      <c r="L85" s="78"/>
      <c r="M85" s="78"/>
      <c r="N85" s="71"/>
      <c r="O85" s="11" t="s">
        <v>297</v>
      </c>
      <c r="P85" s="11" t="s">
        <v>298</v>
      </c>
      <c r="Q85" s="11" t="s">
        <v>80</v>
      </c>
      <c r="R85" s="14">
        <v>122278</v>
      </c>
      <c r="S85" s="14">
        <v>150000</v>
      </c>
      <c r="T85" s="14">
        <v>122278</v>
      </c>
      <c r="U85" s="14">
        <v>200000</v>
      </c>
      <c r="V85" s="59">
        <v>122278</v>
      </c>
      <c r="W85" s="45"/>
      <c r="X85" s="14">
        <v>250000</v>
      </c>
      <c r="Y85" s="11"/>
      <c r="Z85" s="11"/>
      <c r="AA85" s="14">
        <v>360000</v>
      </c>
      <c r="AB85" s="11"/>
      <c r="AC85" s="11"/>
      <c r="AD85" s="14">
        <f t="shared" si="6"/>
        <v>360000</v>
      </c>
      <c r="AE85" s="14">
        <f t="shared" si="7"/>
        <v>122278</v>
      </c>
      <c r="AF85" s="71"/>
    </row>
    <row r="86" spans="1:32" s="10" customFormat="1" ht="63" customHeight="1" x14ac:dyDescent="0.25">
      <c r="A86" s="75" t="s">
        <v>32</v>
      </c>
      <c r="B86" s="75" t="s">
        <v>33</v>
      </c>
      <c r="C86" s="75" t="s">
        <v>34</v>
      </c>
      <c r="D86" s="75" t="s">
        <v>287</v>
      </c>
      <c r="E86" s="75" t="s">
        <v>299</v>
      </c>
      <c r="F86" s="75" t="s">
        <v>300</v>
      </c>
      <c r="G86" s="75" t="s">
        <v>301</v>
      </c>
      <c r="H86" s="75" t="s">
        <v>302</v>
      </c>
      <c r="I86" s="75" t="s">
        <v>93</v>
      </c>
      <c r="J86" s="72">
        <v>3968615597</v>
      </c>
      <c r="K86" s="72">
        <v>3968615597</v>
      </c>
      <c r="L86" s="72">
        <v>5500000000</v>
      </c>
      <c r="M86" s="72">
        <v>5500000000</v>
      </c>
      <c r="N86" s="75" t="s">
        <v>303</v>
      </c>
      <c r="O86" s="11" t="s">
        <v>304</v>
      </c>
      <c r="P86" s="11" t="s">
        <v>305</v>
      </c>
      <c r="Q86" s="11" t="s">
        <v>43</v>
      </c>
      <c r="R86" s="11">
        <v>5</v>
      </c>
      <c r="S86" s="11">
        <v>6</v>
      </c>
      <c r="T86" s="11">
        <v>5</v>
      </c>
      <c r="U86" s="11">
        <v>7</v>
      </c>
      <c r="V86" s="45">
        <v>0</v>
      </c>
      <c r="W86" s="45"/>
      <c r="X86" s="11">
        <v>8</v>
      </c>
      <c r="Y86" s="11"/>
      <c r="Z86" s="11"/>
      <c r="AA86" s="11">
        <v>9</v>
      </c>
      <c r="AB86" s="11"/>
      <c r="AC86" s="11"/>
      <c r="AD86" s="11">
        <f t="shared" si="6"/>
        <v>30</v>
      </c>
      <c r="AE86" s="14">
        <f t="shared" si="7"/>
        <v>5</v>
      </c>
      <c r="AF86" s="75" t="s">
        <v>98</v>
      </c>
    </row>
    <row r="87" spans="1:32" s="10" customFormat="1" ht="31.5" x14ac:dyDescent="0.25">
      <c r="A87" s="77"/>
      <c r="B87" s="77"/>
      <c r="C87" s="77"/>
      <c r="D87" s="77"/>
      <c r="E87" s="77"/>
      <c r="F87" s="77"/>
      <c r="G87" s="77"/>
      <c r="H87" s="77"/>
      <c r="I87" s="77"/>
      <c r="J87" s="74"/>
      <c r="K87" s="74"/>
      <c r="L87" s="74"/>
      <c r="M87" s="74"/>
      <c r="N87" s="77"/>
      <c r="O87" s="11" t="s">
        <v>306</v>
      </c>
      <c r="P87" s="11" t="s">
        <v>306</v>
      </c>
      <c r="Q87" s="11" t="s">
        <v>43</v>
      </c>
      <c r="R87" s="11">
        <v>0</v>
      </c>
      <c r="S87" s="14">
        <v>2866</v>
      </c>
      <c r="T87" s="11">
        <v>0</v>
      </c>
      <c r="U87" s="14">
        <v>3702</v>
      </c>
      <c r="V87" s="59">
        <v>1971</v>
      </c>
      <c r="W87" s="59"/>
      <c r="X87" s="14">
        <v>3712</v>
      </c>
      <c r="Y87" s="14"/>
      <c r="Z87" s="14"/>
      <c r="AA87" s="14">
        <v>1720</v>
      </c>
      <c r="AB87" s="14"/>
      <c r="AC87" s="14"/>
      <c r="AD87" s="14">
        <f t="shared" si="6"/>
        <v>12000</v>
      </c>
      <c r="AE87" s="14">
        <f t="shared" si="7"/>
        <v>1971</v>
      </c>
      <c r="AF87" s="77"/>
    </row>
    <row r="88" spans="1:32" s="10" customFormat="1" ht="172.5" customHeight="1" x14ac:dyDescent="0.25">
      <c r="A88" s="11" t="s">
        <v>32</v>
      </c>
      <c r="B88" s="11" t="s">
        <v>33</v>
      </c>
      <c r="C88" s="11" t="s">
        <v>34</v>
      </c>
      <c r="D88" s="11" t="s">
        <v>287</v>
      </c>
      <c r="E88" s="11" t="s">
        <v>299</v>
      </c>
      <c r="F88" s="11" t="s">
        <v>307</v>
      </c>
      <c r="G88" s="11" t="s">
        <v>308</v>
      </c>
      <c r="H88" s="11" t="s">
        <v>309</v>
      </c>
      <c r="I88" s="11" t="s">
        <v>93</v>
      </c>
      <c r="J88" s="17">
        <v>4418740110</v>
      </c>
      <c r="K88" s="17">
        <v>4418740110</v>
      </c>
      <c r="L88" s="17">
        <v>7000000000</v>
      </c>
      <c r="M88" s="17">
        <v>7000000000</v>
      </c>
      <c r="N88" s="11" t="s">
        <v>310</v>
      </c>
      <c r="O88" s="11" t="s">
        <v>311</v>
      </c>
      <c r="P88" s="11" t="s">
        <v>312</v>
      </c>
      <c r="Q88" s="11" t="s">
        <v>43</v>
      </c>
      <c r="R88" s="14">
        <v>60000</v>
      </c>
      <c r="S88" s="14">
        <v>100000</v>
      </c>
      <c r="T88" s="14">
        <v>112626</v>
      </c>
      <c r="U88" s="14">
        <v>100000</v>
      </c>
      <c r="V88" s="59">
        <v>30734</v>
      </c>
      <c r="W88" s="45"/>
      <c r="X88" s="14">
        <v>100000</v>
      </c>
      <c r="Y88" s="11"/>
      <c r="Z88" s="11"/>
      <c r="AA88" s="14">
        <v>100000</v>
      </c>
      <c r="AB88" s="11"/>
      <c r="AC88" s="11"/>
      <c r="AD88" s="14">
        <f t="shared" si="6"/>
        <v>400000</v>
      </c>
      <c r="AE88" s="14">
        <f t="shared" si="7"/>
        <v>143360</v>
      </c>
      <c r="AF88" s="11" t="s">
        <v>98</v>
      </c>
    </row>
    <row r="89" spans="1:32" s="10" customFormat="1" ht="31.5" x14ac:dyDescent="0.25">
      <c r="A89" s="80" t="s">
        <v>32</v>
      </c>
      <c r="B89" s="80" t="s">
        <v>104</v>
      </c>
      <c r="C89" s="80" t="s">
        <v>313</v>
      </c>
      <c r="D89" s="80" t="s">
        <v>287</v>
      </c>
      <c r="E89" s="80" t="s">
        <v>314</v>
      </c>
      <c r="F89" s="80" t="s">
        <v>315</v>
      </c>
      <c r="G89" s="80" t="s">
        <v>316</v>
      </c>
      <c r="H89" s="80" t="s">
        <v>107</v>
      </c>
      <c r="I89" s="80" t="s">
        <v>108</v>
      </c>
      <c r="J89" s="80"/>
      <c r="K89" s="80"/>
      <c r="L89" s="80"/>
      <c r="M89" s="80"/>
      <c r="N89" s="80"/>
      <c r="O89" s="19" t="s">
        <v>317</v>
      </c>
      <c r="P89" s="19" t="s">
        <v>318</v>
      </c>
      <c r="Q89" s="19" t="s">
        <v>43</v>
      </c>
      <c r="R89" s="19">
        <v>0</v>
      </c>
      <c r="S89" s="19">
        <v>1</v>
      </c>
      <c r="T89" s="19">
        <v>1</v>
      </c>
      <c r="U89" s="19">
        <v>0</v>
      </c>
      <c r="V89" s="51"/>
      <c r="W89" s="51"/>
      <c r="X89" s="19">
        <v>0</v>
      </c>
      <c r="Y89" s="19"/>
      <c r="Z89" s="19"/>
      <c r="AA89" s="19">
        <v>0</v>
      </c>
      <c r="AB89" s="19"/>
      <c r="AC89" s="19"/>
      <c r="AD89" s="19">
        <f t="shared" si="6"/>
        <v>1</v>
      </c>
      <c r="AE89" s="22">
        <f t="shared" si="7"/>
        <v>1</v>
      </c>
      <c r="AF89" s="80" t="s">
        <v>147</v>
      </c>
    </row>
    <row r="90" spans="1:32" s="10" customFormat="1" x14ac:dyDescent="0.25">
      <c r="A90" s="81"/>
      <c r="B90" s="81"/>
      <c r="C90" s="81"/>
      <c r="D90" s="81"/>
      <c r="E90" s="81"/>
      <c r="F90" s="81"/>
      <c r="G90" s="81"/>
      <c r="H90" s="81"/>
      <c r="I90" s="81"/>
      <c r="J90" s="81"/>
      <c r="K90" s="81"/>
      <c r="L90" s="81"/>
      <c r="M90" s="81"/>
      <c r="N90" s="81"/>
      <c r="O90" s="19" t="s">
        <v>319</v>
      </c>
      <c r="P90" s="19" t="s">
        <v>320</v>
      </c>
      <c r="Q90" s="19" t="s">
        <v>43</v>
      </c>
      <c r="R90" s="19">
        <v>0</v>
      </c>
      <c r="S90" s="19">
        <v>0</v>
      </c>
      <c r="T90" s="19">
        <v>0</v>
      </c>
      <c r="U90" s="19">
        <v>20</v>
      </c>
      <c r="V90" s="51">
        <v>9</v>
      </c>
      <c r="W90" s="51"/>
      <c r="X90" s="19">
        <v>20</v>
      </c>
      <c r="Y90" s="19"/>
      <c r="Z90" s="19"/>
      <c r="AA90" s="19">
        <v>20</v>
      </c>
      <c r="AB90" s="19"/>
      <c r="AC90" s="19"/>
      <c r="AD90" s="19">
        <f t="shared" si="6"/>
        <v>60</v>
      </c>
      <c r="AE90" s="22">
        <f t="shared" si="7"/>
        <v>9</v>
      </c>
      <c r="AF90" s="81"/>
    </row>
    <row r="91" spans="1:32" s="10" customFormat="1" x14ac:dyDescent="0.25">
      <c r="A91" s="82"/>
      <c r="B91" s="82"/>
      <c r="C91" s="82"/>
      <c r="D91" s="82"/>
      <c r="E91" s="82"/>
      <c r="F91" s="82"/>
      <c r="G91" s="82"/>
      <c r="H91" s="82"/>
      <c r="I91" s="82"/>
      <c r="J91" s="82"/>
      <c r="K91" s="82"/>
      <c r="L91" s="82"/>
      <c r="M91" s="82"/>
      <c r="N91" s="82"/>
      <c r="O91" s="19" t="s">
        <v>321</v>
      </c>
      <c r="P91" s="19" t="s">
        <v>322</v>
      </c>
      <c r="Q91" s="19" t="s">
        <v>43</v>
      </c>
      <c r="R91" s="19">
        <v>0</v>
      </c>
      <c r="S91" s="19">
        <v>0</v>
      </c>
      <c r="T91" s="19">
        <v>0</v>
      </c>
      <c r="U91" s="19">
        <v>1</v>
      </c>
      <c r="V91" s="51">
        <v>0.4</v>
      </c>
      <c r="W91" s="51"/>
      <c r="X91" s="19">
        <v>1</v>
      </c>
      <c r="Y91" s="19"/>
      <c r="Z91" s="19"/>
      <c r="AA91" s="19">
        <v>1</v>
      </c>
      <c r="AB91" s="19"/>
      <c r="AC91" s="19"/>
      <c r="AD91" s="19">
        <f t="shared" si="6"/>
        <v>3</v>
      </c>
      <c r="AE91" s="24">
        <f t="shared" si="7"/>
        <v>0.4</v>
      </c>
      <c r="AF91" s="82"/>
    </row>
    <row r="92" spans="1:32" s="10" customFormat="1" ht="60.75" customHeight="1" x14ac:dyDescent="0.25">
      <c r="A92" s="33" t="s">
        <v>32</v>
      </c>
      <c r="B92" s="33" t="s">
        <v>104</v>
      </c>
      <c r="C92" s="33" t="s">
        <v>313</v>
      </c>
      <c r="D92" s="33" t="s">
        <v>287</v>
      </c>
      <c r="E92" s="33" t="s">
        <v>36</v>
      </c>
      <c r="F92" s="34" t="s">
        <v>323</v>
      </c>
      <c r="G92" s="34" t="s">
        <v>324</v>
      </c>
      <c r="H92" s="34" t="s">
        <v>107</v>
      </c>
      <c r="I92" s="34" t="s">
        <v>108</v>
      </c>
      <c r="J92" s="34"/>
      <c r="K92" s="34"/>
      <c r="L92" s="34"/>
      <c r="M92" s="34"/>
      <c r="N92" s="34"/>
      <c r="O92" s="19" t="s">
        <v>200</v>
      </c>
      <c r="P92" s="19" t="s">
        <v>201</v>
      </c>
      <c r="Q92" s="19" t="s">
        <v>43</v>
      </c>
      <c r="R92" s="20">
        <v>0</v>
      </c>
      <c r="S92" s="20">
        <v>0</v>
      </c>
      <c r="T92" s="19"/>
      <c r="U92" s="20">
        <v>0.3</v>
      </c>
      <c r="V92" s="50">
        <v>0.27</v>
      </c>
      <c r="W92" s="51"/>
      <c r="X92" s="20">
        <v>0.7</v>
      </c>
      <c r="Y92" s="19"/>
      <c r="Z92" s="19"/>
      <c r="AA92" s="20">
        <v>0</v>
      </c>
      <c r="AB92" s="19"/>
      <c r="AC92" s="19"/>
      <c r="AD92" s="21">
        <f t="shared" si="6"/>
        <v>1</v>
      </c>
      <c r="AE92" s="21">
        <f t="shared" si="7"/>
        <v>0.27</v>
      </c>
      <c r="AF92" s="34" t="s">
        <v>202</v>
      </c>
    </row>
    <row r="93" spans="1:32" s="10" customFormat="1" ht="126" x14ac:dyDescent="0.25">
      <c r="A93" s="33" t="s">
        <v>32</v>
      </c>
      <c r="B93" s="33" t="s">
        <v>104</v>
      </c>
      <c r="C93" s="33" t="s">
        <v>313</v>
      </c>
      <c r="D93" s="33" t="s">
        <v>287</v>
      </c>
      <c r="E93" s="33" t="s">
        <v>36</v>
      </c>
      <c r="F93" s="34" t="s">
        <v>325</v>
      </c>
      <c r="G93" s="34" t="s">
        <v>326</v>
      </c>
      <c r="H93" s="34" t="s">
        <v>107</v>
      </c>
      <c r="I93" s="34" t="s">
        <v>108</v>
      </c>
      <c r="J93" s="34"/>
      <c r="K93" s="34"/>
      <c r="L93" s="34"/>
      <c r="M93" s="34"/>
      <c r="N93" s="34"/>
      <c r="O93" s="19" t="s">
        <v>200</v>
      </c>
      <c r="P93" s="19" t="s">
        <v>201</v>
      </c>
      <c r="Q93" s="19" t="s">
        <v>43</v>
      </c>
      <c r="R93" s="20">
        <v>0</v>
      </c>
      <c r="S93" s="20">
        <v>0</v>
      </c>
      <c r="T93" s="19"/>
      <c r="U93" s="20">
        <v>1</v>
      </c>
      <c r="V93" s="50">
        <v>0.12</v>
      </c>
      <c r="W93" s="51"/>
      <c r="X93" s="20">
        <v>0</v>
      </c>
      <c r="Y93" s="19"/>
      <c r="Z93" s="19"/>
      <c r="AA93" s="20">
        <v>0</v>
      </c>
      <c r="AB93" s="19"/>
      <c r="AC93" s="19"/>
      <c r="AD93" s="21">
        <f t="shared" si="6"/>
        <v>1</v>
      </c>
      <c r="AE93" s="21">
        <f t="shared" si="7"/>
        <v>0.12</v>
      </c>
      <c r="AF93" s="34" t="s">
        <v>202</v>
      </c>
    </row>
    <row r="94" spans="1:32" s="10" customFormat="1" ht="141.75" x14ac:dyDescent="0.25">
      <c r="A94" s="33" t="s">
        <v>32</v>
      </c>
      <c r="B94" s="33" t="s">
        <v>104</v>
      </c>
      <c r="C94" s="33" t="s">
        <v>313</v>
      </c>
      <c r="D94" s="33" t="s">
        <v>287</v>
      </c>
      <c r="E94" s="33" t="s">
        <v>36</v>
      </c>
      <c r="F94" s="34" t="s">
        <v>327</v>
      </c>
      <c r="G94" s="34" t="s">
        <v>328</v>
      </c>
      <c r="H94" s="34" t="s">
        <v>107</v>
      </c>
      <c r="I94" s="34" t="s">
        <v>108</v>
      </c>
      <c r="J94" s="34"/>
      <c r="K94" s="34"/>
      <c r="L94" s="34"/>
      <c r="M94" s="34"/>
      <c r="N94" s="34"/>
      <c r="O94" s="19" t="s">
        <v>329</v>
      </c>
      <c r="P94" s="19" t="s">
        <v>330</v>
      </c>
      <c r="Q94" s="19" t="s">
        <v>43</v>
      </c>
      <c r="R94" s="19">
        <v>0</v>
      </c>
      <c r="S94" s="19">
        <v>0</v>
      </c>
      <c r="T94" s="19"/>
      <c r="U94" s="19">
        <v>6</v>
      </c>
      <c r="V94" s="51">
        <v>0</v>
      </c>
      <c r="W94" s="51"/>
      <c r="X94" s="19">
        <v>0</v>
      </c>
      <c r="Y94" s="19"/>
      <c r="Z94" s="19"/>
      <c r="AA94" s="19">
        <v>0</v>
      </c>
      <c r="AB94" s="19"/>
      <c r="AC94" s="19"/>
      <c r="AD94" s="35">
        <f t="shared" si="6"/>
        <v>6</v>
      </c>
      <c r="AE94" s="22">
        <f t="shared" si="7"/>
        <v>0</v>
      </c>
      <c r="AF94" s="34" t="s">
        <v>202</v>
      </c>
    </row>
    <row r="95" spans="1:32" s="10" customFormat="1" ht="30.95" customHeight="1" x14ac:dyDescent="0.25">
      <c r="A95" s="71" t="s">
        <v>32</v>
      </c>
      <c r="B95" s="71" t="s">
        <v>104</v>
      </c>
      <c r="C95" s="71" t="s">
        <v>331</v>
      </c>
      <c r="D95" s="71" t="s">
        <v>332</v>
      </c>
      <c r="E95" s="71" t="s">
        <v>333</v>
      </c>
      <c r="F95" s="71" t="s">
        <v>334</v>
      </c>
      <c r="G95" s="71" t="s">
        <v>335</v>
      </c>
      <c r="H95" s="71" t="s">
        <v>336</v>
      </c>
      <c r="I95" s="71" t="s">
        <v>337</v>
      </c>
      <c r="J95" s="78">
        <v>55408992633</v>
      </c>
      <c r="K95" s="78">
        <v>51409660114</v>
      </c>
      <c r="L95" s="78">
        <v>57891961421</v>
      </c>
      <c r="M95" s="78">
        <v>8282902920</v>
      </c>
      <c r="N95" s="71" t="s">
        <v>338</v>
      </c>
      <c r="O95" s="11" t="s">
        <v>339</v>
      </c>
      <c r="P95" s="11" t="s">
        <v>340</v>
      </c>
      <c r="Q95" s="11" t="s">
        <v>43</v>
      </c>
      <c r="R95" s="14">
        <v>0</v>
      </c>
      <c r="S95" s="14">
        <v>500000</v>
      </c>
      <c r="T95" s="14">
        <v>0</v>
      </c>
      <c r="U95" s="14">
        <v>1000000</v>
      </c>
      <c r="V95" s="45">
        <v>0</v>
      </c>
      <c r="W95" s="47"/>
      <c r="X95" s="14">
        <v>1000000</v>
      </c>
      <c r="Y95" s="11"/>
      <c r="Z95" s="11"/>
      <c r="AA95" s="14">
        <v>1000000</v>
      </c>
      <c r="AB95" s="11"/>
      <c r="AC95" s="11"/>
      <c r="AD95" s="14">
        <f t="shared" si="6"/>
        <v>3500000</v>
      </c>
      <c r="AE95" s="14">
        <f t="shared" si="7"/>
        <v>0</v>
      </c>
      <c r="AF95" s="71" t="s">
        <v>341</v>
      </c>
    </row>
    <row r="96" spans="1:32" s="10" customFormat="1" ht="28.5" customHeight="1" x14ac:dyDescent="0.25">
      <c r="A96" s="71"/>
      <c r="B96" s="71"/>
      <c r="C96" s="71"/>
      <c r="D96" s="71"/>
      <c r="E96" s="71"/>
      <c r="F96" s="71"/>
      <c r="G96" s="71"/>
      <c r="H96" s="71"/>
      <c r="I96" s="71"/>
      <c r="J96" s="78"/>
      <c r="K96" s="78"/>
      <c r="L96" s="78"/>
      <c r="M96" s="78"/>
      <c r="N96" s="71"/>
      <c r="O96" s="11" t="s">
        <v>342</v>
      </c>
      <c r="P96" s="11" t="s">
        <v>343</v>
      </c>
      <c r="Q96" s="11" t="s">
        <v>43</v>
      </c>
      <c r="R96" s="11">
        <v>0</v>
      </c>
      <c r="S96" s="11">
        <v>7</v>
      </c>
      <c r="T96" s="11">
        <v>2</v>
      </c>
      <c r="U96" s="11">
        <v>10</v>
      </c>
      <c r="V96" s="45">
        <v>3</v>
      </c>
      <c r="W96" s="47"/>
      <c r="X96" s="11">
        <v>10</v>
      </c>
      <c r="Y96" s="11"/>
      <c r="Z96" s="11"/>
      <c r="AA96" s="11">
        <v>7</v>
      </c>
      <c r="AB96" s="11"/>
      <c r="AC96" s="11"/>
      <c r="AD96" s="11">
        <f t="shared" si="6"/>
        <v>34</v>
      </c>
      <c r="AE96" s="14">
        <f t="shared" si="7"/>
        <v>5</v>
      </c>
      <c r="AF96" s="71"/>
    </row>
    <row r="97" spans="1:32" s="10" customFormat="1" ht="39" customHeight="1" x14ac:dyDescent="0.25">
      <c r="A97" s="71"/>
      <c r="B97" s="71"/>
      <c r="C97" s="71"/>
      <c r="D97" s="71"/>
      <c r="E97" s="71"/>
      <c r="F97" s="71"/>
      <c r="G97" s="71"/>
      <c r="H97" s="71"/>
      <c r="I97" s="71"/>
      <c r="J97" s="78"/>
      <c r="K97" s="78"/>
      <c r="L97" s="78"/>
      <c r="M97" s="78"/>
      <c r="N97" s="71"/>
      <c r="O97" s="11" t="s">
        <v>344</v>
      </c>
      <c r="P97" s="11" t="s">
        <v>345</v>
      </c>
      <c r="Q97" s="11" t="s">
        <v>80</v>
      </c>
      <c r="R97" s="15">
        <v>0.18</v>
      </c>
      <c r="S97" s="15">
        <v>0.21</v>
      </c>
      <c r="T97" s="15">
        <v>0.22720000000000001</v>
      </c>
      <c r="U97" s="15">
        <v>0.24</v>
      </c>
      <c r="V97" s="54">
        <v>0.24</v>
      </c>
      <c r="W97" s="47"/>
      <c r="X97" s="15">
        <v>0.27</v>
      </c>
      <c r="Y97" s="11"/>
      <c r="Z97" s="11"/>
      <c r="AA97" s="15">
        <v>0.3</v>
      </c>
      <c r="AB97" s="11"/>
      <c r="AC97" s="11"/>
      <c r="AD97" s="16">
        <f t="shared" si="6"/>
        <v>0.3</v>
      </c>
      <c r="AE97" s="16">
        <f t="shared" si="7"/>
        <v>0.24</v>
      </c>
      <c r="AF97" s="71"/>
    </row>
    <row r="98" spans="1:32" s="10" customFormat="1" ht="32.1" customHeight="1" x14ac:dyDescent="0.25">
      <c r="A98" s="71"/>
      <c r="B98" s="71"/>
      <c r="C98" s="71"/>
      <c r="D98" s="71"/>
      <c r="E98" s="71"/>
      <c r="F98" s="71"/>
      <c r="G98" s="71"/>
      <c r="H98" s="71"/>
      <c r="I98" s="71"/>
      <c r="J98" s="78"/>
      <c r="K98" s="78"/>
      <c r="L98" s="78"/>
      <c r="M98" s="78"/>
      <c r="N98" s="71"/>
      <c r="O98" s="11" t="s">
        <v>346</v>
      </c>
      <c r="P98" s="11" t="s">
        <v>347</v>
      </c>
      <c r="Q98" s="11" t="s">
        <v>80</v>
      </c>
      <c r="R98" s="15">
        <v>0.11</v>
      </c>
      <c r="S98" s="15">
        <v>0.25</v>
      </c>
      <c r="T98" s="15">
        <v>0.33</v>
      </c>
      <c r="U98" s="15">
        <v>0.5</v>
      </c>
      <c r="V98" s="54">
        <v>0.34833430742255989</v>
      </c>
      <c r="W98" s="47"/>
      <c r="X98" s="15">
        <v>0.75</v>
      </c>
      <c r="Y98" s="11"/>
      <c r="Z98" s="11"/>
      <c r="AA98" s="15">
        <v>0.9</v>
      </c>
      <c r="AB98" s="11"/>
      <c r="AC98" s="11"/>
      <c r="AD98" s="16">
        <f t="shared" si="6"/>
        <v>0.9</v>
      </c>
      <c r="AE98" s="16">
        <f t="shared" si="7"/>
        <v>0.34833430742255989</v>
      </c>
      <c r="AF98" s="71"/>
    </row>
    <row r="99" spans="1:32" s="10" customFormat="1" ht="41.45" customHeight="1" x14ac:dyDescent="0.25">
      <c r="A99" s="71"/>
      <c r="B99" s="71"/>
      <c r="C99" s="71"/>
      <c r="D99" s="71"/>
      <c r="E99" s="71"/>
      <c r="F99" s="71"/>
      <c r="G99" s="71"/>
      <c r="H99" s="71"/>
      <c r="I99" s="71"/>
      <c r="J99" s="78"/>
      <c r="K99" s="78"/>
      <c r="L99" s="78"/>
      <c r="M99" s="78"/>
      <c r="N99" s="71"/>
      <c r="O99" s="11" t="s">
        <v>348</v>
      </c>
      <c r="P99" s="11" t="s">
        <v>349</v>
      </c>
      <c r="Q99" s="11" t="s">
        <v>43</v>
      </c>
      <c r="R99" s="11">
        <v>20</v>
      </c>
      <c r="S99" s="11">
        <v>1</v>
      </c>
      <c r="T99" s="11">
        <v>3</v>
      </c>
      <c r="U99" s="11">
        <v>2</v>
      </c>
      <c r="V99" s="45">
        <v>1</v>
      </c>
      <c r="W99" s="47"/>
      <c r="X99" s="11">
        <v>2</v>
      </c>
      <c r="Y99" s="11"/>
      <c r="Z99" s="11"/>
      <c r="AA99" s="11">
        <v>1</v>
      </c>
      <c r="AB99" s="11"/>
      <c r="AC99" s="11"/>
      <c r="AD99" s="11">
        <f t="shared" si="6"/>
        <v>6</v>
      </c>
      <c r="AE99" s="14">
        <f t="shared" si="7"/>
        <v>4</v>
      </c>
      <c r="AF99" s="71"/>
    </row>
    <row r="100" spans="1:32" s="10" customFormat="1" ht="29.1" customHeight="1" x14ac:dyDescent="0.25">
      <c r="A100" s="71"/>
      <c r="B100" s="71"/>
      <c r="C100" s="71"/>
      <c r="D100" s="71"/>
      <c r="E100" s="71"/>
      <c r="F100" s="71"/>
      <c r="G100" s="71"/>
      <c r="H100" s="71"/>
      <c r="I100" s="71"/>
      <c r="J100" s="78"/>
      <c r="K100" s="78"/>
      <c r="L100" s="78"/>
      <c r="M100" s="78"/>
      <c r="N100" s="71"/>
      <c r="O100" s="11" t="s">
        <v>350</v>
      </c>
      <c r="P100" s="11" t="s">
        <v>351</v>
      </c>
      <c r="Q100" s="11" t="s">
        <v>80</v>
      </c>
      <c r="R100" s="15">
        <v>0.09</v>
      </c>
      <c r="S100" s="15">
        <v>0.15</v>
      </c>
      <c r="T100" s="15">
        <v>0.15</v>
      </c>
      <c r="U100" s="15">
        <v>0.25</v>
      </c>
      <c r="V100" s="54">
        <v>0.23</v>
      </c>
      <c r="W100" s="47"/>
      <c r="X100" s="15">
        <v>0.36</v>
      </c>
      <c r="Y100" s="11"/>
      <c r="Z100" s="11"/>
      <c r="AA100" s="15">
        <v>0.5</v>
      </c>
      <c r="AB100" s="11"/>
      <c r="AC100" s="11"/>
      <c r="AD100" s="16">
        <f t="shared" si="6"/>
        <v>0.5</v>
      </c>
      <c r="AE100" s="16">
        <f t="shared" si="7"/>
        <v>0.23</v>
      </c>
      <c r="AF100" s="71"/>
    </row>
    <row r="101" spans="1:32" s="10" customFormat="1" ht="35.450000000000003" customHeight="1" x14ac:dyDescent="0.25">
      <c r="A101" s="71"/>
      <c r="B101" s="71"/>
      <c r="C101" s="71"/>
      <c r="D101" s="71"/>
      <c r="E101" s="71"/>
      <c r="F101" s="71"/>
      <c r="G101" s="71"/>
      <c r="H101" s="71"/>
      <c r="I101" s="71"/>
      <c r="J101" s="78"/>
      <c r="K101" s="78"/>
      <c r="L101" s="78"/>
      <c r="M101" s="78"/>
      <c r="N101" s="71"/>
      <c r="O101" s="11" t="s">
        <v>350</v>
      </c>
      <c r="P101" s="11" t="s">
        <v>352</v>
      </c>
      <c r="Q101" s="11" t="s">
        <v>80</v>
      </c>
      <c r="R101" s="15">
        <v>0.01</v>
      </c>
      <c r="S101" s="15">
        <v>0.11</v>
      </c>
      <c r="T101" s="15">
        <v>0.11</v>
      </c>
      <c r="U101" s="15">
        <v>0.25</v>
      </c>
      <c r="V101" s="54">
        <v>0.17</v>
      </c>
      <c r="W101" s="47"/>
      <c r="X101" s="15">
        <v>0.41</v>
      </c>
      <c r="Y101" s="11"/>
      <c r="Z101" s="11"/>
      <c r="AA101" s="15">
        <v>0.6</v>
      </c>
      <c r="AB101" s="11"/>
      <c r="AC101" s="11"/>
      <c r="AD101" s="16">
        <f t="shared" si="6"/>
        <v>0.6</v>
      </c>
      <c r="AE101" s="16">
        <f t="shared" si="7"/>
        <v>0.17</v>
      </c>
      <c r="AF101" s="71"/>
    </row>
    <row r="102" spans="1:32" s="10" customFormat="1" ht="35.450000000000003" customHeight="1" x14ac:dyDescent="0.25">
      <c r="A102" s="71"/>
      <c r="B102" s="71"/>
      <c r="C102" s="71"/>
      <c r="D102" s="71"/>
      <c r="E102" s="71"/>
      <c r="F102" s="71"/>
      <c r="G102" s="71"/>
      <c r="H102" s="71"/>
      <c r="I102" s="71"/>
      <c r="J102" s="78"/>
      <c r="K102" s="78"/>
      <c r="L102" s="78"/>
      <c r="M102" s="78"/>
      <c r="N102" s="71"/>
      <c r="O102" s="11" t="s">
        <v>353</v>
      </c>
      <c r="P102" s="11" t="s">
        <v>354</v>
      </c>
      <c r="Q102" s="11" t="s">
        <v>43</v>
      </c>
      <c r="R102" s="11">
        <v>0</v>
      </c>
      <c r="S102" s="11">
        <v>10</v>
      </c>
      <c r="T102" s="11">
        <v>22</v>
      </c>
      <c r="U102" s="11">
        <v>50</v>
      </c>
      <c r="V102" s="45">
        <v>0</v>
      </c>
      <c r="W102" s="47"/>
      <c r="X102" s="11">
        <v>70</v>
      </c>
      <c r="Y102" s="11"/>
      <c r="Z102" s="11"/>
      <c r="AA102" s="11">
        <v>70</v>
      </c>
      <c r="AB102" s="11"/>
      <c r="AC102" s="11"/>
      <c r="AD102" s="11">
        <f t="shared" si="6"/>
        <v>200</v>
      </c>
      <c r="AE102" s="14">
        <f t="shared" si="7"/>
        <v>22</v>
      </c>
      <c r="AF102" s="71"/>
    </row>
    <row r="103" spans="1:32" s="10" customFormat="1" ht="35.450000000000003" customHeight="1" x14ac:dyDescent="0.25">
      <c r="A103" s="71"/>
      <c r="B103" s="71"/>
      <c r="C103" s="71"/>
      <c r="D103" s="71"/>
      <c r="E103" s="71"/>
      <c r="F103" s="71"/>
      <c r="G103" s="71"/>
      <c r="H103" s="71"/>
      <c r="I103" s="71"/>
      <c r="J103" s="78"/>
      <c r="K103" s="78"/>
      <c r="L103" s="78"/>
      <c r="M103" s="78"/>
      <c r="N103" s="71"/>
      <c r="O103" s="11" t="s">
        <v>355</v>
      </c>
      <c r="P103" s="11" t="s">
        <v>356</v>
      </c>
      <c r="Q103" s="11" t="s">
        <v>80</v>
      </c>
      <c r="R103" s="15">
        <v>0</v>
      </c>
      <c r="S103" s="15">
        <v>0.25</v>
      </c>
      <c r="T103" s="15">
        <v>0.41</v>
      </c>
      <c r="U103" s="15">
        <v>0.5</v>
      </c>
      <c r="V103" s="54">
        <v>0.32</v>
      </c>
      <c r="W103" s="47"/>
      <c r="X103" s="15">
        <v>0.75</v>
      </c>
      <c r="Y103" s="11"/>
      <c r="Z103" s="11"/>
      <c r="AA103" s="15">
        <v>1</v>
      </c>
      <c r="AB103" s="11"/>
      <c r="AC103" s="11"/>
      <c r="AD103" s="16">
        <f t="shared" si="6"/>
        <v>1</v>
      </c>
      <c r="AE103" s="16">
        <f t="shared" si="7"/>
        <v>0.32</v>
      </c>
      <c r="AF103" s="71"/>
    </row>
    <row r="104" spans="1:32" s="10" customFormat="1" ht="35.450000000000003" customHeight="1" x14ac:dyDescent="0.25">
      <c r="A104" s="71"/>
      <c r="B104" s="71"/>
      <c r="C104" s="71"/>
      <c r="D104" s="71"/>
      <c r="E104" s="71"/>
      <c r="F104" s="71"/>
      <c r="G104" s="71"/>
      <c r="H104" s="71"/>
      <c r="I104" s="71"/>
      <c r="J104" s="78"/>
      <c r="K104" s="78"/>
      <c r="L104" s="78"/>
      <c r="M104" s="78"/>
      <c r="N104" s="71"/>
      <c r="O104" s="11" t="s">
        <v>355</v>
      </c>
      <c r="P104" s="11" t="s">
        <v>357</v>
      </c>
      <c r="Q104" s="11" t="s">
        <v>80</v>
      </c>
      <c r="R104" s="15">
        <v>0</v>
      </c>
      <c r="S104" s="15">
        <v>0.15</v>
      </c>
      <c r="T104" s="15">
        <v>0.26</v>
      </c>
      <c r="U104" s="15">
        <v>0.35</v>
      </c>
      <c r="V104" s="54">
        <v>0.26</v>
      </c>
      <c r="W104" s="47"/>
      <c r="X104" s="15">
        <v>0.55000000000000004</v>
      </c>
      <c r="Y104" s="11"/>
      <c r="Z104" s="11"/>
      <c r="AA104" s="15">
        <v>0.75</v>
      </c>
      <c r="AB104" s="11"/>
      <c r="AC104" s="11"/>
      <c r="AD104" s="16">
        <f t="shared" si="6"/>
        <v>0.75</v>
      </c>
      <c r="AE104" s="16">
        <f t="shared" si="7"/>
        <v>0.26</v>
      </c>
      <c r="AF104" s="71"/>
    </row>
    <row r="105" spans="1:32" s="10" customFormat="1" ht="47.25" x14ac:dyDescent="0.25">
      <c r="A105" s="71" t="s">
        <v>32</v>
      </c>
      <c r="B105" s="71" t="s">
        <v>104</v>
      </c>
      <c r="C105" s="71" t="s">
        <v>358</v>
      </c>
      <c r="D105" s="71" t="s">
        <v>332</v>
      </c>
      <c r="E105" s="71" t="s">
        <v>359</v>
      </c>
      <c r="F105" s="71" t="s">
        <v>360</v>
      </c>
      <c r="G105" s="71" t="s">
        <v>361</v>
      </c>
      <c r="H105" s="71" t="s">
        <v>92</v>
      </c>
      <c r="I105" s="71" t="s">
        <v>362</v>
      </c>
      <c r="J105" s="78">
        <v>24192834492</v>
      </c>
      <c r="K105" s="78">
        <v>23083055940</v>
      </c>
      <c r="L105" s="78">
        <v>9245584867</v>
      </c>
      <c r="M105" s="78">
        <v>447537867</v>
      </c>
      <c r="N105" s="71" t="s">
        <v>363</v>
      </c>
      <c r="O105" s="11" t="s">
        <v>364</v>
      </c>
      <c r="P105" s="11" t="s">
        <v>365</v>
      </c>
      <c r="Q105" s="11" t="s">
        <v>43</v>
      </c>
      <c r="R105" s="14">
        <v>0</v>
      </c>
      <c r="S105" s="14">
        <v>10000</v>
      </c>
      <c r="T105" s="14">
        <v>12055</v>
      </c>
      <c r="U105" s="14">
        <v>15000</v>
      </c>
      <c r="V105" s="59">
        <v>11707</v>
      </c>
      <c r="W105" s="60"/>
      <c r="X105" s="14">
        <v>15000</v>
      </c>
      <c r="Y105" s="14"/>
      <c r="Z105" s="14"/>
      <c r="AA105" s="14">
        <v>10000</v>
      </c>
      <c r="AB105" s="14"/>
      <c r="AC105" s="14"/>
      <c r="AD105" s="14">
        <f t="shared" si="6"/>
        <v>50000</v>
      </c>
      <c r="AE105" s="14">
        <f t="shared" si="7"/>
        <v>23762</v>
      </c>
      <c r="AF105" s="71" t="s">
        <v>366</v>
      </c>
    </row>
    <row r="106" spans="1:32" s="10" customFormat="1" ht="78.75" x14ac:dyDescent="0.25">
      <c r="A106" s="71"/>
      <c r="B106" s="71"/>
      <c r="C106" s="71"/>
      <c r="D106" s="71"/>
      <c r="E106" s="71"/>
      <c r="F106" s="71"/>
      <c r="G106" s="71"/>
      <c r="H106" s="71"/>
      <c r="I106" s="71"/>
      <c r="J106" s="78"/>
      <c r="K106" s="78"/>
      <c r="L106" s="78"/>
      <c r="M106" s="78"/>
      <c r="N106" s="71"/>
      <c r="O106" s="11" t="s">
        <v>367</v>
      </c>
      <c r="P106" s="11" t="s">
        <v>368</v>
      </c>
      <c r="Q106" s="11" t="s">
        <v>43</v>
      </c>
      <c r="R106" s="14">
        <v>0</v>
      </c>
      <c r="S106" s="14">
        <v>3000</v>
      </c>
      <c r="T106" s="14">
        <v>4186</v>
      </c>
      <c r="U106" s="14">
        <v>3500</v>
      </c>
      <c r="V106" s="59">
        <v>23</v>
      </c>
      <c r="W106" s="60"/>
      <c r="X106" s="14">
        <v>3500</v>
      </c>
      <c r="Y106" s="14"/>
      <c r="Z106" s="14"/>
      <c r="AA106" s="14">
        <v>2500</v>
      </c>
      <c r="AB106" s="14"/>
      <c r="AC106" s="14"/>
      <c r="AD106" s="14">
        <f t="shared" si="6"/>
        <v>12500</v>
      </c>
      <c r="AE106" s="14">
        <f t="shared" si="7"/>
        <v>4209</v>
      </c>
      <c r="AF106" s="71"/>
    </row>
    <row r="107" spans="1:32" s="10" customFormat="1" ht="66" customHeight="1" x14ac:dyDescent="0.25">
      <c r="A107" s="71"/>
      <c r="B107" s="71"/>
      <c r="C107" s="71"/>
      <c r="D107" s="71"/>
      <c r="E107" s="71"/>
      <c r="F107" s="71"/>
      <c r="G107" s="71"/>
      <c r="H107" s="71"/>
      <c r="I107" s="71"/>
      <c r="J107" s="78"/>
      <c r="K107" s="78"/>
      <c r="L107" s="78"/>
      <c r="M107" s="78"/>
      <c r="N107" s="71"/>
      <c r="O107" s="11" t="s">
        <v>369</v>
      </c>
      <c r="P107" s="11" t="s">
        <v>370</v>
      </c>
      <c r="Q107" s="11" t="s">
        <v>87</v>
      </c>
      <c r="R107" s="14">
        <v>136</v>
      </c>
      <c r="S107" s="14">
        <v>145</v>
      </c>
      <c r="T107" s="14">
        <v>201</v>
      </c>
      <c r="U107" s="14">
        <v>184</v>
      </c>
      <c r="V107" s="59">
        <v>0</v>
      </c>
      <c r="W107" s="60"/>
      <c r="X107" s="14">
        <v>232</v>
      </c>
      <c r="Y107" s="14"/>
      <c r="Z107" s="14"/>
      <c r="AA107" s="14">
        <v>290</v>
      </c>
      <c r="AB107" s="14"/>
      <c r="AC107" s="14"/>
      <c r="AD107" s="14">
        <f t="shared" si="6"/>
        <v>290</v>
      </c>
      <c r="AE107" s="14">
        <f t="shared" si="7"/>
        <v>0</v>
      </c>
      <c r="AF107" s="71"/>
    </row>
    <row r="108" spans="1:32" s="10" customFormat="1" ht="47.25" x14ac:dyDescent="0.25">
      <c r="A108" s="71"/>
      <c r="B108" s="71"/>
      <c r="C108" s="71"/>
      <c r="D108" s="71"/>
      <c r="E108" s="71"/>
      <c r="F108" s="71"/>
      <c r="G108" s="71"/>
      <c r="H108" s="71"/>
      <c r="I108" s="71"/>
      <c r="J108" s="78"/>
      <c r="K108" s="78"/>
      <c r="L108" s="78"/>
      <c r="M108" s="78"/>
      <c r="N108" s="71"/>
      <c r="O108" s="11" t="s">
        <v>371</v>
      </c>
      <c r="P108" s="11" t="s">
        <v>372</v>
      </c>
      <c r="Q108" s="11" t="s">
        <v>43</v>
      </c>
      <c r="R108" s="14">
        <v>0</v>
      </c>
      <c r="S108" s="14">
        <v>4</v>
      </c>
      <c r="T108" s="14">
        <v>1</v>
      </c>
      <c r="U108" s="14">
        <v>100</v>
      </c>
      <c r="V108" s="61">
        <v>0</v>
      </c>
      <c r="W108" s="62"/>
      <c r="X108" s="14">
        <v>100</v>
      </c>
      <c r="Y108" s="14"/>
      <c r="Z108" s="14"/>
      <c r="AA108" s="14">
        <v>100</v>
      </c>
      <c r="AB108" s="14"/>
      <c r="AC108" s="14"/>
      <c r="AD108" s="14">
        <v>304</v>
      </c>
      <c r="AE108" s="14">
        <f t="shared" si="7"/>
        <v>1</v>
      </c>
      <c r="AF108" s="71"/>
    </row>
    <row r="109" spans="1:32" s="10" customFormat="1" ht="63" x14ac:dyDescent="0.25">
      <c r="A109" s="71"/>
      <c r="B109" s="71"/>
      <c r="C109" s="71"/>
      <c r="D109" s="71"/>
      <c r="E109" s="71"/>
      <c r="F109" s="71"/>
      <c r="G109" s="71"/>
      <c r="H109" s="71"/>
      <c r="I109" s="71"/>
      <c r="J109" s="78"/>
      <c r="K109" s="78"/>
      <c r="L109" s="78"/>
      <c r="M109" s="78"/>
      <c r="N109" s="71"/>
      <c r="O109" s="11" t="s">
        <v>373</v>
      </c>
      <c r="P109" s="11" t="s">
        <v>374</v>
      </c>
      <c r="Q109" s="11" t="s">
        <v>43</v>
      </c>
      <c r="R109" s="14">
        <v>0</v>
      </c>
      <c r="S109" s="14">
        <v>4</v>
      </c>
      <c r="T109" s="14">
        <v>3</v>
      </c>
      <c r="U109" s="14">
        <v>2</v>
      </c>
      <c r="V109" s="61">
        <v>0</v>
      </c>
      <c r="W109" s="62"/>
      <c r="X109" s="14">
        <v>2</v>
      </c>
      <c r="Y109" s="14"/>
      <c r="Z109" s="14"/>
      <c r="AA109" s="14">
        <v>1</v>
      </c>
      <c r="AB109" s="14"/>
      <c r="AC109" s="14"/>
      <c r="AD109" s="14">
        <f t="shared" ref="AD109:AD122" si="8">+_xlfn.IFS(Q109="Acumulado",S109+U109+X109+AA109,Q109="Capacidad",AA109,Q109="Flujo",AA109,Q109="Reducción",AA109,Q109="Stock",AA109)</f>
        <v>9</v>
      </c>
      <c r="AE109" s="14">
        <f t="shared" si="7"/>
        <v>3</v>
      </c>
      <c r="AF109" s="71"/>
    </row>
    <row r="110" spans="1:32" s="10" customFormat="1" ht="31.5" x14ac:dyDescent="0.25">
      <c r="A110" s="71"/>
      <c r="B110" s="71"/>
      <c r="C110" s="71"/>
      <c r="D110" s="71"/>
      <c r="E110" s="71"/>
      <c r="F110" s="71"/>
      <c r="G110" s="71"/>
      <c r="H110" s="71"/>
      <c r="I110" s="71"/>
      <c r="J110" s="78"/>
      <c r="K110" s="78"/>
      <c r="L110" s="78"/>
      <c r="M110" s="78"/>
      <c r="N110" s="71"/>
      <c r="O110" s="11" t="s">
        <v>375</v>
      </c>
      <c r="P110" s="11" t="s">
        <v>376</v>
      </c>
      <c r="Q110" s="11" t="s">
        <v>43</v>
      </c>
      <c r="R110" s="14">
        <v>4</v>
      </c>
      <c r="S110" s="14">
        <v>2</v>
      </c>
      <c r="T110" s="14">
        <v>2</v>
      </c>
      <c r="U110" s="14" t="s">
        <v>377</v>
      </c>
      <c r="V110" s="61">
        <v>0</v>
      </c>
      <c r="W110" s="63"/>
      <c r="X110" s="14" t="s">
        <v>377</v>
      </c>
      <c r="Y110" s="36"/>
      <c r="Z110" s="36"/>
      <c r="AA110" s="14" t="s">
        <v>377</v>
      </c>
      <c r="AB110" s="14"/>
      <c r="AC110" s="14"/>
      <c r="AD110" s="14" t="s">
        <v>378</v>
      </c>
      <c r="AE110" s="14">
        <f t="shared" si="7"/>
        <v>2</v>
      </c>
      <c r="AF110" s="71"/>
    </row>
    <row r="111" spans="1:32" s="10" customFormat="1" ht="31.5" x14ac:dyDescent="0.25">
      <c r="A111" s="71"/>
      <c r="B111" s="71"/>
      <c r="C111" s="71"/>
      <c r="D111" s="71"/>
      <c r="E111" s="71"/>
      <c r="F111" s="71"/>
      <c r="G111" s="71"/>
      <c r="H111" s="71"/>
      <c r="I111" s="71"/>
      <c r="J111" s="78"/>
      <c r="K111" s="78"/>
      <c r="L111" s="78"/>
      <c r="M111" s="78"/>
      <c r="N111" s="71"/>
      <c r="O111" s="11" t="s">
        <v>379</v>
      </c>
      <c r="P111" s="11" t="s">
        <v>380</v>
      </c>
      <c r="Q111" s="11" t="s">
        <v>43</v>
      </c>
      <c r="R111" s="14">
        <v>0</v>
      </c>
      <c r="S111" s="14">
        <v>0</v>
      </c>
      <c r="T111" s="14">
        <v>0</v>
      </c>
      <c r="U111" s="14">
        <v>1</v>
      </c>
      <c r="V111" s="61">
        <v>0</v>
      </c>
      <c r="W111" s="62"/>
      <c r="X111" s="14">
        <v>0</v>
      </c>
      <c r="Y111" s="14"/>
      <c r="Z111" s="14"/>
      <c r="AA111" s="14">
        <v>1</v>
      </c>
      <c r="AB111" s="14"/>
      <c r="AC111" s="14"/>
      <c r="AD111" s="14">
        <f t="shared" si="8"/>
        <v>2</v>
      </c>
      <c r="AE111" s="14">
        <f t="shared" si="7"/>
        <v>0</v>
      </c>
      <c r="AF111" s="71"/>
    </row>
    <row r="112" spans="1:32" s="10" customFormat="1" ht="48.6" customHeight="1" x14ac:dyDescent="0.25">
      <c r="A112" s="71"/>
      <c r="B112" s="71"/>
      <c r="C112" s="71"/>
      <c r="D112" s="71"/>
      <c r="E112" s="71"/>
      <c r="F112" s="71"/>
      <c r="G112" s="71"/>
      <c r="H112" s="71"/>
      <c r="I112" s="71"/>
      <c r="J112" s="78"/>
      <c r="K112" s="78"/>
      <c r="L112" s="78"/>
      <c r="M112" s="78"/>
      <c r="N112" s="71"/>
      <c r="O112" s="11" t="s">
        <v>381</v>
      </c>
      <c r="P112" s="11" t="s">
        <v>382</v>
      </c>
      <c r="Q112" s="11" t="s">
        <v>43</v>
      </c>
      <c r="R112" s="14">
        <v>0</v>
      </c>
      <c r="S112" s="14">
        <v>0</v>
      </c>
      <c r="T112" s="14">
        <v>0</v>
      </c>
      <c r="U112" s="14">
        <v>2</v>
      </c>
      <c r="V112" s="61">
        <v>0</v>
      </c>
      <c r="W112" s="62"/>
      <c r="X112" s="14">
        <v>2</v>
      </c>
      <c r="Y112" s="14"/>
      <c r="Z112" s="14"/>
      <c r="AA112" s="14">
        <v>0</v>
      </c>
      <c r="AB112" s="14"/>
      <c r="AC112" s="14"/>
      <c r="AD112" s="14">
        <f t="shared" si="8"/>
        <v>4</v>
      </c>
      <c r="AE112" s="14">
        <f t="shared" si="7"/>
        <v>0</v>
      </c>
      <c r="AF112" s="71"/>
    </row>
    <row r="113" spans="1:32" s="10" customFormat="1" ht="63" x14ac:dyDescent="0.25">
      <c r="A113" s="71" t="s">
        <v>32</v>
      </c>
      <c r="B113" s="71" t="s">
        <v>104</v>
      </c>
      <c r="C113" s="71" t="s">
        <v>383</v>
      </c>
      <c r="D113" s="71" t="s">
        <v>332</v>
      </c>
      <c r="E113" s="71" t="s">
        <v>384</v>
      </c>
      <c r="F113" s="71" t="s">
        <v>385</v>
      </c>
      <c r="G113" s="71" t="s">
        <v>386</v>
      </c>
      <c r="H113" s="71" t="s">
        <v>92</v>
      </c>
      <c r="I113" s="71" t="s">
        <v>362</v>
      </c>
      <c r="J113" s="78">
        <v>27094396644</v>
      </c>
      <c r="K113" s="78">
        <v>26566720572</v>
      </c>
      <c r="L113" s="78">
        <v>32667000000</v>
      </c>
      <c r="M113" s="78">
        <v>3595512663</v>
      </c>
      <c r="N113" s="71" t="s">
        <v>387</v>
      </c>
      <c r="O113" s="11" t="s">
        <v>388</v>
      </c>
      <c r="P113" s="11" t="s">
        <v>389</v>
      </c>
      <c r="Q113" s="11" t="s">
        <v>87</v>
      </c>
      <c r="R113" s="14">
        <v>0</v>
      </c>
      <c r="S113" s="16">
        <v>0.1</v>
      </c>
      <c r="T113" s="16">
        <v>0.1</v>
      </c>
      <c r="U113" s="16">
        <v>0.1</v>
      </c>
      <c r="V113" s="64">
        <v>0</v>
      </c>
      <c r="W113" s="64"/>
      <c r="X113" s="16">
        <v>0.1</v>
      </c>
      <c r="Y113" s="16"/>
      <c r="Z113" s="16"/>
      <c r="AA113" s="16">
        <v>0.1</v>
      </c>
      <c r="AB113" s="16"/>
      <c r="AC113" s="16"/>
      <c r="AD113" s="16">
        <f t="shared" si="8"/>
        <v>0.1</v>
      </c>
      <c r="AE113" s="14">
        <f t="shared" si="7"/>
        <v>0</v>
      </c>
      <c r="AF113" s="71" t="s">
        <v>366</v>
      </c>
    </row>
    <row r="114" spans="1:32" s="10" customFormat="1" ht="47.25" x14ac:dyDescent="0.25">
      <c r="A114" s="71"/>
      <c r="B114" s="71"/>
      <c r="C114" s="71"/>
      <c r="D114" s="71"/>
      <c r="E114" s="71"/>
      <c r="F114" s="71"/>
      <c r="G114" s="71"/>
      <c r="H114" s="71"/>
      <c r="I114" s="71"/>
      <c r="J114" s="78"/>
      <c r="K114" s="78"/>
      <c r="L114" s="78"/>
      <c r="M114" s="78"/>
      <c r="N114" s="71"/>
      <c r="O114" s="11" t="s">
        <v>390</v>
      </c>
      <c r="P114" s="11" t="s">
        <v>391</v>
      </c>
      <c r="Q114" s="11" t="s">
        <v>43</v>
      </c>
      <c r="R114" s="17">
        <v>242596091</v>
      </c>
      <c r="S114" s="17">
        <v>25000000</v>
      </c>
      <c r="T114" s="37">
        <v>78768915</v>
      </c>
      <c r="U114" s="17" t="s">
        <v>377</v>
      </c>
      <c r="V114" s="65">
        <v>0</v>
      </c>
      <c r="W114" s="66"/>
      <c r="X114" s="17" t="s">
        <v>392</v>
      </c>
      <c r="Y114" s="17"/>
      <c r="Z114" s="17"/>
      <c r="AA114" s="17" t="s">
        <v>393</v>
      </c>
      <c r="AB114" s="17"/>
      <c r="AC114" s="17"/>
      <c r="AD114" s="17">
        <v>581708900</v>
      </c>
      <c r="AE114" s="14">
        <f t="shared" si="7"/>
        <v>78768915</v>
      </c>
      <c r="AF114" s="71"/>
    </row>
    <row r="115" spans="1:32" s="10" customFormat="1" ht="63" x14ac:dyDescent="0.25">
      <c r="A115" s="71"/>
      <c r="B115" s="71"/>
      <c r="C115" s="71"/>
      <c r="D115" s="71"/>
      <c r="E115" s="71"/>
      <c r="F115" s="71"/>
      <c r="G115" s="71"/>
      <c r="H115" s="71"/>
      <c r="I115" s="71"/>
      <c r="J115" s="78"/>
      <c r="K115" s="78"/>
      <c r="L115" s="78"/>
      <c r="M115" s="78"/>
      <c r="N115" s="71"/>
      <c r="O115" s="11" t="s">
        <v>394</v>
      </c>
      <c r="P115" s="11" t="s">
        <v>395</v>
      </c>
      <c r="Q115" s="11" t="s">
        <v>43</v>
      </c>
      <c r="R115" s="14">
        <v>11</v>
      </c>
      <c r="S115" s="14">
        <v>15</v>
      </c>
      <c r="T115" s="14">
        <v>32</v>
      </c>
      <c r="U115" s="14">
        <v>20</v>
      </c>
      <c r="V115" s="59">
        <v>0</v>
      </c>
      <c r="W115" s="59"/>
      <c r="X115" s="14">
        <v>25</v>
      </c>
      <c r="Y115" s="14"/>
      <c r="Z115" s="14"/>
      <c r="AA115" s="14">
        <v>30</v>
      </c>
      <c r="AB115" s="14"/>
      <c r="AC115" s="14"/>
      <c r="AD115" s="14">
        <f t="shared" si="8"/>
        <v>90</v>
      </c>
      <c r="AE115" s="14">
        <f t="shared" si="7"/>
        <v>32</v>
      </c>
      <c r="AF115" s="71"/>
    </row>
    <row r="116" spans="1:32" s="10" customFormat="1" ht="63" x14ac:dyDescent="0.25">
      <c r="A116" s="71"/>
      <c r="B116" s="71"/>
      <c r="C116" s="71"/>
      <c r="D116" s="71"/>
      <c r="E116" s="71"/>
      <c r="F116" s="71"/>
      <c r="G116" s="71"/>
      <c r="H116" s="71"/>
      <c r="I116" s="71"/>
      <c r="J116" s="78"/>
      <c r="K116" s="78"/>
      <c r="L116" s="78"/>
      <c r="M116" s="78"/>
      <c r="N116" s="71"/>
      <c r="O116" s="11" t="s">
        <v>396</v>
      </c>
      <c r="P116" s="11" t="s">
        <v>397</v>
      </c>
      <c r="Q116" s="11" t="s">
        <v>43</v>
      </c>
      <c r="R116" s="14">
        <v>29</v>
      </c>
      <c r="S116" s="14">
        <v>120</v>
      </c>
      <c r="T116" s="14">
        <v>120</v>
      </c>
      <c r="U116" s="14">
        <v>120</v>
      </c>
      <c r="V116" s="59">
        <v>0</v>
      </c>
      <c r="W116" s="59"/>
      <c r="X116" s="14">
        <v>120</v>
      </c>
      <c r="Y116" s="14"/>
      <c r="Z116" s="14"/>
      <c r="AA116" s="14">
        <v>120</v>
      </c>
      <c r="AB116" s="14"/>
      <c r="AC116" s="14"/>
      <c r="AD116" s="14">
        <f t="shared" si="8"/>
        <v>480</v>
      </c>
      <c r="AE116" s="14">
        <f t="shared" si="7"/>
        <v>120</v>
      </c>
      <c r="AF116" s="71"/>
    </row>
    <row r="117" spans="1:32" s="10" customFormat="1" ht="31.5" x14ac:dyDescent="0.25">
      <c r="A117" s="71"/>
      <c r="B117" s="71"/>
      <c r="C117" s="71"/>
      <c r="D117" s="71"/>
      <c r="E117" s="71"/>
      <c r="F117" s="71"/>
      <c r="G117" s="71"/>
      <c r="H117" s="71"/>
      <c r="I117" s="71"/>
      <c r="J117" s="78"/>
      <c r="K117" s="78"/>
      <c r="L117" s="78"/>
      <c r="M117" s="78"/>
      <c r="N117" s="71"/>
      <c r="O117" s="11" t="s">
        <v>398</v>
      </c>
      <c r="P117" s="11" t="s">
        <v>399</v>
      </c>
      <c r="Q117" s="11" t="s">
        <v>43</v>
      </c>
      <c r="R117" s="14">
        <v>0</v>
      </c>
      <c r="S117" s="14">
        <v>2</v>
      </c>
      <c r="T117" s="14">
        <v>2</v>
      </c>
      <c r="U117" s="17" t="s">
        <v>377</v>
      </c>
      <c r="V117" s="59">
        <v>0</v>
      </c>
      <c r="W117" s="59"/>
      <c r="X117" s="17" t="s">
        <v>377</v>
      </c>
      <c r="Y117" s="14"/>
      <c r="Z117" s="14"/>
      <c r="AA117" s="17" t="s">
        <v>377</v>
      </c>
      <c r="AB117" s="14"/>
      <c r="AC117" s="14"/>
      <c r="AD117" s="17" t="s">
        <v>378</v>
      </c>
      <c r="AE117" s="14">
        <f t="shared" si="7"/>
        <v>2</v>
      </c>
      <c r="AF117" s="71"/>
    </row>
    <row r="118" spans="1:32" s="10" customFormat="1" ht="63" x14ac:dyDescent="0.25">
      <c r="A118" s="71"/>
      <c r="B118" s="71"/>
      <c r="C118" s="71"/>
      <c r="D118" s="71"/>
      <c r="E118" s="71"/>
      <c r="F118" s="71"/>
      <c r="G118" s="71"/>
      <c r="H118" s="71"/>
      <c r="I118" s="71"/>
      <c r="J118" s="78"/>
      <c r="K118" s="78"/>
      <c r="L118" s="78"/>
      <c r="M118" s="78"/>
      <c r="N118" s="71"/>
      <c r="O118" s="11" t="s">
        <v>400</v>
      </c>
      <c r="P118" s="11" t="s">
        <v>401</v>
      </c>
      <c r="Q118" s="11" t="s">
        <v>43</v>
      </c>
      <c r="R118" s="14">
        <v>2715</v>
      </c>
      <c r="S118" s="14">
        <v>260</v>
      </c>
      <c r="T118" s="14">
        <v>628</v>
      </c>
      <c r="U118" s="14">
        <v>260</v>
      </c>
      <c r="V118" s="59">
        <v>0</v>
      </c>
      <c r="W118" s="59"/>
      <c r="X118" s="14">
        <v>260</v>
      </c>
      <c r="Y118" s="14"/>
      <c r="Z118" s="14"/>
      <c r="AA118" s="14">
        <v>260</v>
      </c>
      <c r="AB118" s="14"/>
      <c r="AC118" s="14"/>
      <c r="AD118" s="14">
        <f t="shared" si="8"/>
        <v>1040</v>
      </c>
      <c r="AE118" s="14">
        <f t="shared" si="7"/>
        <v>628</v>
      </c>
      <c r="AF118" s="71"/>
    </row>
    <row r="119" spans="1:32" s="10" customFormat="1" ht="120.6" customHeight="1" x14ac:dyDescent="0.25">
      <c r="A119" s="71" t="s">
        <v>32</v>
      </c>
      <c r="B119" s="71" t="s">
        <v>104</v>
      </c>
      <c r="C119" s="71" t="s">
        <v>402</v>
      </c>
      <c r="D119" s="71" t="s">
        <v>332</v>
      </c>
      <c r="E119" s="71" t="s">
        <v>384</v>
      </c>
      <c r="F119" s="71" t="s">
        <v>403</v>
      </c>
      <c r="G119" s="71" t="s">
        <v>404</v>
      </c>
      <c r="H119" s="71" t="s">
        <v>92</v>
      </c>
      <c r="I119" s="71" t="s">
        <v>362</v>
      </c>
      <c r="J119" s="78">
        <v>31354858463</v>
      </c>
      <c r="K119" s="78">
        <v>29942693211</v>
      </c>
      <c r="L119" s="78">
        <v>82154046819</v>
      </c>
      <c r="M119" s="78">
        <v>4101592572</v>
      </c>
      <c r="N119" s="71" t="s">
        <v>387</v>
      </c>
      <c r="O119" s="11" t="s">
        <v>405</v>
      </c>
      <c r="P119" s="11" t="s">
        <v>406</v>
      </c>
      <c r="Q119" s="11" t="s">
        <v>43</v>
      </c>
      <c r="R119" s="14">
        <v>137000</v>
      </c>
      <c r="S119" s="14">
        <v>30000</v>
      </c>
      <c r="T119" s="14">
        <v>32703</v>
      </c>
      <c r="U119" s="14">
        <v>11000</v>
      </c>
      <c r="V119" s="59">
        <v>27500</v>
      </c>
      <c r="W119" s="59"/>
      <c r="X119" s="14">
        <v>11000</v>
      </c>
      <c r="Y119" s="14"/>
      <c r="Z119" s="14"/>
      <c r="AA119" s="14">
        <v>11000</v>
      </c>
      <c r="AB119" s="14"/>
      <c r="AC119" s="14"/>
      <c r="AD119" s="14">
        <f t="shared" si="8"/>
        <v>63000</v>
      </c>
      <c r="AE119" s="14">
        <f t="shared" si="7"/>
        <v>60203</v>
      </c>
      <c r="AF119" s="71" t="s">
        <v>366</v>
      </c>
    </row>
    <row r="120" spans="1:32" s="10" customFormat="1" ht="120.6" customHeight="1" x14ac:dyDescent="0.25">
      <c r="A120" s="71"/>
      <c r="B120" s="71"/>
      <c r="C120" s="71"/>
      <c r="D120" s="71"/>
      <c r="E120" s="71"/>
      <c r="F120" s="71"/>
      <c r="G120" s="71"/>
      <c r="H120" s="71"/>
      <c r="I120" s="71"/>
      <c r="J120" s="78"/>
      <c r="K120" s="78"/>
      <c r="L120" s="78"/>
      <c r="M120" s="78"/>
      <c r="N120" s="71"/>
      <c r="O120" s="11" t="s">
        <v>407</v>
      </c>
      <c r="P120" s="11" t="s">
        <v>408</v>
      </c>
      <c r="Q120" s="11" t="s">
        <v>43</v>
      </c>
      <c r="R120" s="14">
        <v>0</v>
      </c>
      <c r="S120" s="14">
        <v>600</v>
      </c>
      <c r="T120" s="14">
        <v>623</v>
      </c>
      <c r="U120" s="14">
        <v>2600</v>
      </c>
      <c r="V120" s="59">
        <v>1192</v>
      </c>
      <c r="W120" s="59"/>
      <c r="X120" s="14">
        <v>2650</v>
      </c>
      <c r="Y120" s="14"/>
      <c r="Z120" s="14"/>
      <c r="AA120" s="14">
        <v>2650</v>
      </c>
      <c r="AB120" s="14"/>
      <c r="AC120" s="14"/>
      <c r="AD120" s="14">
        <f t="shared" si="8"/>
        <v>8500</v>
      </c>
      <c r="AE120" s="14">
        <f t="shared" si="7"/>
        <v>1815</v>
      </c>
      <c r="AF120" s="71"/>
    </row>
    <row r="121" spans="1:32" s="10" customFormat="1" ht="120.6" customHeight="1" x14ac:dyDescent="0.25">
      <c r="A121" s="71"/>
      <c r="B121" s="71"/>
      <c r="C121" s="71"/>
      <c r="D121" s="71"/>
      <c r="E121" s="71"/>
      <c r="F121" s="71"/>
      <c r="G121" s="71"/>
      <c r="H121" s="71"/>
      <c r="I121" s="71"/>
      <c r="J121" s="78"/>
      <c r="K121" s="78"/>
      <c r="L121" s="78"/>
      <c r="M121" s="78"/>
      <c r="N121" s="71"/>
      <c r="O121" s="11" t="s">
        <v>409</v>
      </c>
      <c r="P121" s="11" t="s">
        <v>410</v>
      </c>
      <c r="Q121" s="11" t="s">
        <v>43</v>
      </c>
      <c r="R121" s="14">
        <v>0</v>
      </c>
      <c r="S121" s="14">
        <v>260</v>
      </c>
      <c r="T121" s="14">
        <v>792</v>
      </c>
      <c r="U121" s="14">
        <v>200</v>
      </c>
      <c r="V121" s="59">
        <v>0</v>
      </c>
      <c r="W121" s="59"/>
      <c r="X121" s="14">
        <v>200</v>
      </c>
      <c r="Y121" s="14"/>
      <c r="Z121" s="14"/>
      <c r="AA121" s="14">
        <v>200</v>
      </c>
      <c r="AB121" s="14"/>
      <c r="AC121" s="14"/>
      <c r="AD121" s="14">
        <f t="shared" si="8"/>
        <v>860</v>
      </c>
      <c r="AE121" s="14">
        <f t="shared" si="7"/>
        <v>792</v>
      </c>
      <c r="AF121" s="71"/>
    </row>
    <row r="122" spans="1:32" s="10" customFormat="1" ht="183" customHeight="1" x14ac:dyDescent="0.25">
      <c r="A122" s="80" t="s">
        <v>32</v>
      </c>
      <c r="B122" s="80" t="s">
        <v>104</v>
      </c>
      <c r="C122" s="80" t="s">
        <v>34</v>
      </c>
      <c r="D122" s="80" t="s">
        <v>332</v>
      </c>
      <c r="E122" s="80" t="s">
        <v>411</v>
      </c>
      <c r="F122" s="80" t="s">
        <v>412</v>
      </c>
      <c r="G122" s="80" t="s">
        <v>413</v>
      </c>
      <c r="H122" s="80" t="s">
        <v>107</v>
      </c>
      <c r="I122" s="80" t="s">
        <v>108</v>
      </c>
      <c r="J122" s="80"/>
      <c r="K122" s="80"/>
      <c r="L122" s="80"/>
      <c r="M122" s="80"/>
      <c r="N122" s="80"/>
      <c r="O122" s="19" t="s">
        <v>414</v>
      </c>
      <c r="P122" s="19" t="s">
        <v>415</v>
      </c>
      <c r="Q122" s="19" t="s">
        <v>80</v>
      </c>
      <c r="R122" s="19">
        <v>5</v>
      </c>
      <c r="S122" s="19">
        <v>19</v>
      </c>
      <c r="T122" s="19">
        <v>20</v>
      </c>
      <c r="U122" s="19">
        <v>38</v>
      </c>
      <c r="V122" s="69">
        <v>23</v>
      </c>
      <c r="W122" s="70" t="s">
        <v>416</v>
      </c>
      <c r="X122" s="19">
        <v>57</v>
      </c>
      <c r="Y122" s="19"/>
      <c r="Z122" s="19"/>
      <c r="AA122" s="19">
        <v>67</v>
      </c>
      <c r="AB122" s="19"/>
      <c r="AC122" s="19"/>
      <c r="AD122" s="19">
        <f t="shared" si="8"/>
        <v>67</v>
      </c>
      <c r="AE122" s="22">
        <v>43</v>
      </c>
      <c r="AF122" s="80" t="s">
        <v>417</v>
      </c>
    </row>
    <row r="123" spans="1:32" s="10" customFormat="1" ht="126.75" customHeight="1" x14ac:dyDescent="0.25">
      <c r="A123" s="81"/>
      <c r="B123" s="81"/>
      <c r="C123" s="81"/>
      <c r="D123" s="81"/>
      <c r="E123" s="81"/>
      <c r="F123" s="81"/>
      <c r="G123" s="81"/>
      <c r="H123" s="81"/>
      <c r="I123" s="81"/>
      <c r="J123" s="81"/>
      <c r="K123" s="81"/>
      <c r="L123" s="81"/>
      <c r="M123" s="81"/>
      <c r="N123" s="81"/>
      <c r="O123" s="19" t="s">
        <v>418</v>
      </c>
      <c r="P123" s="19" t="s">
        <v>419</v>
      </c>
      <c r="Q123" s="19" t="s">
        <v>43</v>
      </c>
      <c r="R123" s="19">
        <v>8</v>
      </c>
      <c r="S123" s="19" t="s">
        <v>420</v>
      </c>
      <c r="T123" s="19" t="s">
        <v>420</v>
      </c>
      <c r="U123" s="19">
        <v>15</v>
      </c>
      <c r="V123" s="69">
        <v>17</v>
      </c>
      <c r="W123" s="70" t="s">
        <v>421</v>
      </c>
      <c r="X123" s="19">
        <v>17</v>
      </c>
      <c r="Y123" s="19"/>
      <c r="Z123" s="19"/>
      <c r="AA123" s="19">
        <v>19</v>
      </c>
      <c r="AB123" s="19"/>
      <c r="AC123" s="19"/>
      <c r="AD123" s="19">
        <v>51</v>
      </c>
      <c r="AE123" s="22">
        <v>17</v>
      </c>
      <c r="AF123" s="81"/>
    </row>
    <row r="124" spans="1:32" s="10" customFormat="1" ht="47.25" customHeight="1" x14ac:dyDescent="0.25">
      <c r="A124" s="81"/>
      <c r="B124" s="81"/>
      <c r="C124" s="81"/>
      <c r="D124" s="81"/>
      <c r="E124" s="81"/>
      <c r="F124" s="81"/>
      <c r="G124" s="81"/>
      <c r="H124" s="81"/>
      <c r="I124" s="81"/>
      <c r="J124" s="81"/>
      <c r="K124" s="81"/>
      <c r="L124" s="81"/>
      <c r="M124" s="81"/>
      <c r="N124" s="81"/>
      <c r="O124" s="19" t="s">
        <v>422</v>
      </c>
      <c r="P124" s="19" t="s">
        <v>423</v>
      </c>
      <c r="Q124" s="19" t="s">
        <v>136</v>
      </c>
      <c r="R124" s="19">
        <v>0</v>
      </c>
      <c r="S124" s="19" t="s">
        <v>420</v>
      </c>
      <c r="T124" s="19" t="s">
        <v>420</v>
      </c>
      <c r="U124" s="19">
        <v>3</v>
      </c>
      <c r="V124" s="69">
        <v>2</v>
      </c>
      <c r="W124" s="70" t="s">
        <v>424</v>
      </c>
      <c r="X124" s="19">
        <v>3</v>
      </c>
      <c r="Y124" s="19"/>
      <c r="Z124" s="19"/>
      <c r="AA124" s="19">
        <v>3</v>
      </c>
      <c r="AB124" s="19"/>
      <c r="AC124" s="19"/>
      <c r="AD124" s="19">
        <v>3</v>
      </c>
      <c r="AE124" s="22">
        <f>+_xlfn.IFS(Q124="Acumulado",T124+V124+Y124+AB124,Q124="Capacidad",V124,Q124="Flujo",V124,Q124="Reducción",T124,Q124="Stock",V124)</f>
        <v>2</v>
      </c>
      <c r="AF124" s="81"/>
    </row>
    <row r="125" spans="1:32" s="10" customFormat="1" ht="116.25" customHeight="1" x14ac:dyDescent="0.25">
      <c r="A125" s="81"/>
      <c r="B125" s="81"/>
      <c r="C125" s="81"/>
      <c r="D125" s="81"/>
      <c r="E125" s="81"/>
      <c r="F125" s="81"/>
      <c r="G125" s="81"/>
      <c r="H125" s="81"/>
      <c r="I125" s="81"/>
      <c r="J125" s="81"/>
      <c r="K125" s="81"/>
      <c r="L125" s="81"/>
      <c r="M125" s="81"/>
      <c r="N125" s="81"/>
      <c r="O125" s="19" t="s">
        <v>425</v>
      </c>
      <c r="P125" s="19" t="s">
        <v>426</v>
      </c>
      <c r="Q125" s="19" t="s">
        <v>43</v>
      </c>
      <c r="R125" s="19">
        <v>0</v>
      </c>
      <c r="S125" s="19" t="s">
        <v>420</v>
      </c>
      <c r="T125" s="19" t="s">
        <v>420</v>
      </c>
      <c r="U125" s="19">
        <v>50</v>
      </c>
      <c r="V125" s="69">
        <v>32</v>
      </c>
      <c r="W125" s="70" t="s">
        <v>427</v>
      </c>
      <c r="X125" s="19">
        <v>100</v>
      </c>
      <c r="Y125" s="19"/>
      <c r="Z125" s="19"/>
      <c r="AA125" s="19">
        <v>150</v>
      </c>
      <c r="AB125" s="19"/>
      <c r="AC125" s="19"/>
      <c r="AD125" s="19">
        <v>300</v>
      </c>
      <c r="AE125" s="22">
        <v>32</v>
      </c>
      <c r="AF125" s="81"/>
    </row>
    <row r="126" spans="1:32" s="10" customFormat="1" ht="31.5" x14ac:dyDescent="0.25">
      <c r="A126" s="79" t="s">
        <v>32</v>
      </c>
      <c r="B126" s="79" t="s">
        <v>104</v>
      </c>
      <c r="C126" s="79" t="s">
        <v>34</v>
      </c>
      <c r="D126" s="79" t="s">
        <v>332</v>
      </c>
      <c r="E126" s="79" t="s">
        <v>411</v>
      </c>
      <c r="F126" s="79" t="s">
        <v>428</v>
      </c>
      <c r="G126" s="79" t="s">
        <v>429</v>
      </c>
      <c r="H126" s="79" t="s">
        <v>107</v>
      </c>
      <c r="I126" s="79" t="s">
        <v>108</v>
      </c>
      <c r="J126" s="79"/>
      <c r="K126" s="79"/>
      <c r="L126" s="79"/>
      <c r="M126" s="79"/>
      <c r="N126" s="79"/>
      <c r="O126" s="19" t="s">
        <v>430</v>
      </c>
      <c r="P126" s="19" t="s">
        <v>431</v>
      </c>
      <c r="Q126" s="19" t="s">
        <v>136</v>
      </c>
      <c r="R126" s="19">
        <v>0</v>
      </c>
      <c r="S126" s="19">
        <v>1</v>
      </c>
      <c r="T126" s="19">
        <v>1</v>
      </c>
      <c r="U126" s="19">
        <v>0</v>
      </c>
      <c r="V126" s="51"/>
      <c r="W126" s="51"/>
      <c r="X126" s="19">
        <v>0</v>
      </c>
      <c r="Y126" s="19"/>
      <c r="Z126" s="19"/>
      <c r="AA126" s="19">
        <v>0</v>
      </c>
      <c r="AB126" s="19"/>
      <c r="AC126" s="19"/>
      <c r="AD126" s="19">
        <v>1</v>
      </c>
      <c r="AE126" s="22">
        <f>+_xlfn.IFS(Q126="Acumulado",T126+V126+Y126+AB126,Q126="Capacidad",V126,Q126="Flujo",V126,Q126="Reducción",T126,Q126="Stock",V126)</f>
        <v>0</v>
      </c>
      <c r="AF126" s="79" t="s">
        <v>147</v>
      </c>
    </row>
    <row r="127" spans="1:32" s="10" customFormat="1" ht="31.5" x14ac:dyDescent="0.25">
      <c r="A127" s="79"/>
      <c r="B127" s="79"/>
      <c r="C127" s="79"/>
      <c r="D127" s="79"/>
      <c r="E127" s="79"/>
      <c r="F127" s="79"/>
      <c r="G127" s="79"/>
      <c r="H127" s="79"/>
      <c r="I127" s="79"/>
      <c r="J127" s="79"/>
      <c r="K127" s="79"/>
      <c r="L127" s="79"/>
      <c r="M127" s="79"/>
      <c r="N127" s="79"/>
      <c r="O127" s="19" t="s">
        <v>432</v>
      </c>
      <c r="P127" s="19" t="s">
        <v>433</v>
      </c>
      <c r="Q127" s="19" t="s">
        <v>87</v>
      </c>
      <c r="R127" s="19">
        <v>0</v>
      </c>
      <c r="S127" s="19">
        <v>82</v>
      </c>
      <c r="T127" s="19">
        <v>82</v>
      </c>
      <c r="U127" s="19">
        <v>0</v>
      </c>
      <c r="V127" s="51"/>
      <c r="W127" s="51"/>
      <c r="X127" s="19">
        <v>0</v>
      </c>
      <c r="Y127" s="19"/>
      <c r="Z127" s="19"/>
      <c r="AA127" s="19">
        <v>0</v>
      </c>
      <c r="AB127" s="19"/>
      <c r="AC127" s="19"/>
      <c r="AD127" s="19">
        <v>82</v>
      </c>
      <c r="AE127" s="22">
        <f>+_xlfn.IFS(Q127="Acumulado",T127+V127+Y127+AB127,Q127="Capacidad",V127,Q127="Flujo",T127,Q127="Reducción",T127,Q127="Stock",V127)</f>
        <v>82</v>
      </c>
      <c r="AF127" s="79"/>
    </row>
    <row r="128" spans="1:32" s="10" customFormat="1" ht="31.5" x14ac:dyDescent="0.25">
      <c r="A128" s="79"/>
      <c r="B128" s="79"/>
      <c r="C128" s="79"/>
      <c r="D128" s="79"/>
      <c r="E128" s="79"/>
      <c r="F128" s="79"/>
      <c r="G128" s="79"/>
      <c r="H128" s="79"/>
      <c r="I128" s="79"/>
      <c r="J128" s="79"/>
      <c r="K128" s="79"/>
      <c r="L128" s="79"/>
      <c r="M128" s="79"/>
      <c r="N128" s="79"/>
      <c r="O128" s="19" t="s">
        <v>434</v>
      </c>
      <c r="P128" s="19" t="s">
        <v>435</v>
      </c>
      <c r="Q128" s="19" t="s">
        <v>87</v>
      </c>
      <c r="R128" s="20">
        <v>0</v>
      </c>
      <c r="S128" s="20">
        <v>1</v>
      </c>
      <c r="T128" s="21">
        <v>1</v>
      </c>
      <c r="U128" s="20">
        <v>0</v>
      </c>
      <c r="V128" s="51"/>
      <c r="W128" s="51"/>
      <c r="X128" s="20">
        <v>0</v>
      </c>
      <c r="Y128" s="19"/>
      <c r="Z128" s="19"/>
      <c r="AA128" s="20">
        <v>0</v>
      </c>
      <c r="AB128" s="19"/>
      <c r="AC128" s="19"/>
      <c r="AD128" s="21">
        <v>1</v>
      </c>
      <c r="AE128" s="21">
        <f>+_xlfn.IFS(Q128="Acumulado",T128+V128+Y128+AB128,Q128="Capacidad",V128,Q128="Flujo",T128,Q128="Reducción",T128,Q128="Stock",V128)</f>
        <v>1</v>
      </c>
      <c r="AF128" s="79"/>
    </row>
    <row r="129" spans="1:32" s="10" customFormat="1" ht="31.5" x14ac:dyDescent="0.25">
      <c r="A129" s="79"/>
      <c r="B129" s="79"/>
      <c r="C129" s="79"/>
      <c r="D129" s="79"/>
      <c r="E129" s="79"/>
      <c r="F129" s="79"/>
      <c r="G129" s="79"/>
      <c r="H129" s="79"/>
      <c r="I129" s="79"/>
      <c r="J129" s="79"/>
      <c r="K129" s="79"/>
      <c r="L129" s="79"/>
      <c r="M129" s="79"/>
      <c r="N129" s="79"/>
      <c r="O129" s="19" t="s">
        <v>436</v>
      </c>
      <c r="P129" s="19" t="s">
        <v>437</v>
      </c>
      <c r="Q129" s="19" t="s">
        <v>87</v>
      </c>
      <c r="R129" s="20">
        <v>0</v>
      </c>
      <c r="S129" s="21">
        <v>1</v>
      </c>
      <c r="T129" s="21">
        <v>0</v>
      </c>
      <c r="U129" s="20">
        <v>1</v>
      </c>
      <c r="V129" s="57">
        <v>0.41</v>
      </c>
      <c r="W129" s="51"/>
      <c r="X129" s="20">
        <v>1</v>
      </c>
      <c r="Y129" s="19"/>
      <c r="Z129" s="19"/>
      <c r="AA129" s="20">
        <v>1</v>
      </c>
      <c r="AB129" s="19"/>
      <c r="AC129" s="19"/>
      <c r="AD129" s="21">
        <v>1</v>
      </c>
      <c r="AE129" s="21">
        <f>+_xlfn.IFS(Q129="Acumulado",T129+V129+Y129+AB129,Q129="Capacidad",V129,Q129="Flujo",V129,Q129="Reducción",T129,Q129="Stock",V129)</f>
        <v>0.41</v>
      </c>
      <c r="AF129" s="79"/>
    </row>
    <row r="130" spans="1:32" s="10" customFormat="1" ht="31.5" x14ac:dyDescent="0.25">
      <c r="A130" s="79"/>
      <c r="B130" s="79"/>
      <c r="C130" s="79"/>
      <c r="D130" s="79"/>
      <c r="E130" s="79"/>
      <c r="F130" s="79"/>
      <c r="G130" s="79"/>
      <c r="H130" s="79"/>
      <c r="I130" s="79"/>
      <c r="J130" s="79"/>
      <c r="K130" s="79"/>
      <c r="L130" s="79"/>
      <c r="M130" s="79"/>
      <c r="N130" s="79"/>
      <c r="O130" s="19" t="s">
        <v>438</v>
      </c>
      <c r="P130" s="19" t="s">
        <v>439</v>
      </c>
      <c r="Q130" s="19" t="s">
        <v>87</v>
      </c>
      <c r="R130" s="20">
        <v>0</v>
      </c>
      <c r="S130" s="20">
        <v>0.82</v>
      </c>
      <c r="T130" s="21">
        <v>0</v>
      </c>
      <c r="U130" s="20">
        <v>0.9</v>
      </c>
      <c r="V130" s="57">
        <v>0.46</v>
      </c>
      <c r="W130" s="51"/>
      <c r="X130" s="20">
        <v>0.95</v>
      </c>
      <c r="Y130" s="19"/>
      <c r="Z130" s="19"/>
      <c r="AA130" s="20">
        <v>0.95</v>
      </c>
      <c r="AB130" s="19"/>
      <c r="AC130" s="19"/>
      <c r="AD130" s="21">
        <v>0.95</v>
      </c>
      <c r="AE130" s="21">
        <f>+_xlfn.IFS(Q130="Acumulado",T130+V130+Y130+AB130,Q130="Capacidad",V130,Q130="Flujo",V130,Q130="Reducción",T130,Q130="Stock",V130)</f>
        <v>0.46</v>
      </c>
      <c r="AF130" s="79"/>
    </row>
    <row r="131" spans="1:32" s="10" customFormat="1" ht="31.5" x14ac:dyDescent="0.25">
      <c r="A131" s="79"/>
      <c r="B131" s="79"/>
      <c r="C131" s="79"/>
      <c r="D131" s="79"/>
      <c r="E131" s="79"/>
      <c r="F131" s="79"/>
      <c r="G131" s="79"/>
      <c r="H131" s="79"/>
      <c r="I131" s="79"/>
      <c r="J131" s="79"/>
      <c r="K131" s="79"/>
      <c r="L131" s="79"/>
      <c r="M131" s="79"/>
      <c r="N131" s="79"/>
      <c r="O131" s="19" t="s">
        <v>440</v>
      </c>
      <c r="P131" s="19" t="s">
        <v>441</v>
      </c>
      <c r="Q131" s="19" t="s">
        <v>87</v>
      </c>
      <c r="R131" s="20">
        <v>0</v>
      </c>
      <c r="S131" s="20">
        <v>1</v>
      </c>
      <c r="T131" s="21">
        <v>0</v>
      </c>
      <c r="U131" s="20">
        <v>1</v>
      </c>
      <c r="V131" s="57">
        <v>0.54</v>
      </c>
      <c r="W131" s="51"/>
      <c r="X131" s="20">
        <v>1</v>
      </c>
      <c r="Y131" s="19"/>
      <c r="Z131" s="19"/>
      <c r="AA131" s="20">
        <v>1</v>
      </c>
      <c r="AB131" s="19"/>
      <c r="AC131" s="19"/>
      <c r="AD131" s="21">
        <v>1</v>
      </c>
      <c r="AE131" s="21">
        <f>+_xlfn.IFS(Q131="Acumulado",T131+V131+Y131+AB131,Q131="Capacidad",V131,Q131="Flujo",V131,Q131="Reducción",T131,Q131="Stock",V131)</f>
        <v>0.54</v>
      </c>
      <c r="AF131" s="79"/>
    </row>
    <row r="132" spans="1:32" s="10" customFormat="1" ht="31.5" x14ac:dyDescent="0.25">
      <c r="A132" s="71" t="s">
        <v>32</v>
      </c>
      <c r="B132" s="71" t="s">
        <v>442</v>
      </c>
      <c r="C132" s="71" t="s">
        <v>34</v>
      </c>
      <c r="D132" s="71" t="s">
        <v>443</v>
      </c>
      <c r="E132" s="71" t="s">
        <v>444</v>
      </c>
      <c r="F132" s="71" t="s">
        <v>445</v>
      </c>
      <c r="G132" s="71" t="s">
        <v>446</v>
      </c>
      <c r="H132" s="71" t="s">
        <v>447</v>
      </c>
      <c r="I132" s="71" t="s">
        <v>448</v>
      </c>
      <c r="J132" s="71"/>
      <c r="K132" s="71"/>
      <c r="L132" s="71"/>
      <c r="M132" s="71"/>
      <c r="N132" s="71"/>
      <c r="O132" s="11" t="s">
        <v>449</v>
      </c>
      <c r="P132" s="11" t="s">
        <v>450</v>
      </c>
      <c r="Q132" s="11" t="s">
        <v>87</v>
      </c>
      <c r="R132" s="16">
        <v>1</v>
      </c>
      <c r="S132" s="16">
        <v>0</v>
      </c>
      <c r="T132" s="16">
        <v>0</v>
      </c>
      <c r="U132" s="16">
        <v>1</v>
      </c>
      <c r="V132" s="64">
        <v>0.5</v>
      </c>
      <c r="W132" s="45"/>
      <c r="X132" s="16">
        <v>1</v>
      </c>
      <c r="Y132" s="38"/>
      <c r="Z132" s="38"/>
      <c r="AA132" s="16">
        <v>1</v>
      </c>
      <c r="AB132" s="38"/>
      <c r="AC132" s="38"/>
      <c r="AD132" s="16">
        <v>1</v>
      </c>
      <c r="AE132" s="16">
        <f>+_xlfn.IFS(Q132="Acumulado",T132+V132+Y132+AB132,Q132="Capacidad",V132,Q132="Flujo",V132,Q132="Reducción",T132,Q132="Stock",V132)</f>
        <v>0.5</v>
      </c>
      <c r="AF132" s="71" t="s">
        <v>451</v>
      </c>
    </row>
    <row r="133" spans="1:32" s="10" customFormat="1" ht="31.5" x14ac:dyDescent="0.25">
      <c r="A133" s="71"/>
      <c r="B133" s="71"/>
      <c r="C133" s="71"/>
      <c r="D133" s="71"/>
      <c r="E133" s="71"/>
      <c r="F133" s="71"/>
      <c r="G133" s="71"/>
      <c r="H133" s="71"/>
      <c r="I133" s="71"/>
      <c r="J133" s="71"/>
      <c r="K133" s="71"/>
      <c r="L133" s="71"/>
      <c r="M133" s="71"/>
      <c r="N133" s="71"/>
      <c r="O133" s="11" t="s">
        <v>452</v>
      </c>
      <c r="P133" s="11" t="s">
        <v>453</v>
      </c>
      <c r="Q133" s="11" t="s">
        <v>87</v>
      </c>
      <c r="R133" s="16">
        <v>1</v>
      </c>
      <c r="S133" s="16">
        <v>1</v>
      </c>
      <c r="T133" s="16">
        <v>1</v>
      </c>
      <c r="U133" s="16">
        <v>1</v>
      </c>
      <c r="V133" s="64" t="s">
        <v>454</v>
      </c>
      <c r="W133" s="45"/>
      <c r="X133" s="16">
        <v>1</v>
      </c>
      <c r="Y133" s="11"/>
      <c r="Z133" s="11"/>
      <c r="AA133" s="16">
        <v>1</v>
      </c>
      <c r="AB133" s="11"/>
      <c r="AC133" s="11"/>
      <c r="AD133" s="16">
        <f t="shared" ref="AD133:AD141" si="9">+_xlfn.IFS(Q133="Acumulado",S133+U133+X133+AA133,Q133="Capacidad",AA133,Q133="Flujo",AA133,Q133="Reducción",AA133,Q133="Stock",AA133)</f>
        <v>1</v>
      </c>
      <c r="AE133" s="16" t="str">
        <f t="shared" ref="AE133:AE168" si="10">+_xlfn.IFS(Q133="Acumulado",T133+V133+Y133+AB133,Q133="Capacidad",V133,Q133="Flujo",V133,Q133="Reducción",T133,Q133="Stock",V133)</f>
        <v>48.1%</v>
      </c>
      <c r="AF133" s="71"/>
    </row>
    <row r="134" spans="1:32" s="10" customFormat="1" ht="31.5" x14ac:dyDescent="0.25">
      <c r="A134" s="71"/>
      <c r="B134" s="71"/>
      <c r="C134" s="71"/>
      <c r="D134" s="71"/>
      <c r="E134" s="71"/>
      <c r="F134" s="71"/>
      <c r="G134" s="71"/>
      <c r="H134" s="71"/>
      <c r="I134" s="71"/>
      <c r="J134" s="71"/>
      <c r="K134" s="71"/>
      <c r="L134" s="71"/>
      <c r="M134" s="71"/>
      <c r="N134" s="71"/>
      <c r="O134" s="11" t="s">
        <v>455</v>
      </c>
      <c r="P134" s="11" t="s">
        <v>456</v>
      </c>
      <c r="Q134" s="11" t="s">
        <v>87</v>
      </c>
      <c r="R134" s="16">
        <v>1</v>
      </c>
      <c r="S134" s="16">
        <v>1</v>
      </c>
      <c r="T134" s="16">
        <v>1</v>
      </c>
      <c r="U134" s="16">
        <v>1</v>
      </c>
      <c r="V134" s="64" t="s">
        <v>457</v>
      </c>
      <c r="W134" s="45"/>
      <c r="X134" s="16">
        <v>1</v>
      </c>
      <c r="Y134" s="11"/>
      <c r="Z134" s="11"/>
      <c r="AA134" s="16">
        <v>1</v>
      </c>
      <c r="AB134" s="11"/>
      <c r="AC134" s="11"/>
      <c r="AD134" s="16">
        <f t="shared" si="9"/>
        <v>1</v>
      </c>
      <c r="AE134" s="16" t="str">
        <f t="shared" si="10"/>
        <v>41.63%</v>
      </c>
      <c r="AF134" s="71"/>
    </row>
    <row r="135" spans="1:32" s="10" customFormat="1" ht="111" customHeight="1" x14ac:dyDescent="0.25">
      <c r="A135" s="71" t="s">
        <v>32</v>
      </c>
      <c r="B135" s="71" t="s">
        <v>442</v>
      </c>
      <c r="C135" s="71" t="s">
        <v>174</v>
      </c>
      <c r="D135" s="71" t="s">
        <v>458</v>
      </c>
      <c r="E135" s="71" t="s">
        <v>459</v>
      </c>
      <c r="F135" s="71" t="s">
        <v>460</v>
      </c>
      <c r="G135" s="71" t="s">
        <v>461</v>
      </c>
      <c r="H135" s="71" t="s">
        <v>462</v>
      </c>
      <c r="I135" s="71" t="s">
        <v>463</v>
      </c>
      <c r="J135" s="78">
        <v>25239231363</v>
      </c>
      <c r="K135" s="78">
        <v>22735930068</v>
      </c>
      <c r="L135" s="78">
        <v>34000000000</v>
      </c>
      <c r="M135" s="78">
        <v>6376232372.1300001</v>
      </c>
      <c r="N135" s="71" t="s">
        <v>464</v>
      </c>
      <c r="O135" s="11" t="s">
        <v>465</v>
      </c>
      <c r="P135" s="39" t="s">
        <v>466</v>
      </c>
      <c r="Q135" s="11" t="s">
        <v>87</v>
      </c>
      <c r="R135" s="40">
        <v>0.997</v>
      </c>
      <c r="S135" s="40">
        <v>0.997</v>
      </c>
      <c r="T135" s="11">
        <v>99.98</v>
      </c>
      <c r="U135" s="40">
        <v>0.997</v>
      </c>
      <c r="V135" s="67">
        <v>0.99995999999999996</v>
      </c>
      <c r="W135" s="45"/>
      <c r="X135" s="40">
        <v>0.997</v>
      </c>
      <c r="Y135" s="11"/>
      <c r="Z135" s="11"/>
      <c r="AA135" s="40">
        <v>0.997</v>
      </c>
      <c r="AB135" s="11"/>
      <c r="AC135" s="11"/>
      <c r="AD135" s="39">
        <f t="shared" si="9"/>
        <v>0.997</v>
      </c>
      <c r="AE135" s="39">
        <f t="shared" si="10"/>
        <v>0.99995999999999996</v>
      </c>
      <c r="AF135" s="71" t="s">
        <v>467</v>
      </c>
    </row>
    <row r="136" spans="1:32" s="10" customFormat="1" ht="111" customHeight="1" x14ac:dyDescent="0.25">
      <c r="A136" s="71"/>
      <c r="B136" s="71"/>
      <c r="C136" s="71"/>
      <c r="D136" s="71"/>
      <c r="E136" s="71"/>
      <c r="F136" s="71"/>
      <c r="G136" s="71"/>
      <c r="H136" s="71"/>
      <c r="I136" s="71"/>
      <c r="J136" s="78"/>
      <c r="K136" s="78"/>
      <c r="L136" s="78"/>
      <c r="M136" s="78"/>
      <c r="N136" s="71"/>
      <c r="O136" s="11" t="s">
        <v>468</v>
      </c>
      <c r="P136" s="11" t="s">
        <v>469</v>
      </c>
      <c r="Q136" s="11" t="s">
        <v>136</v>
      </c>
      <c r="R136" s="11">
        <v>1</v>
      </c>
      <c r="S136" s="11">
        <v>1</v>
      </c>
      <c r="T136" s="11">
        <v>1</v>
      </c>
      <c r="U136" s="11">
        <v>1</v>
      </c>
      <c r="V136" s="45">
        <v>0</v>
      </c>
      <c r="W136" s="45"/>
      <c r="X136" s="11">
        <v>1</v>
      </c>
      <c r="Y136" s="11"/>
      <c r="Z136" s="11"/>
      <c r="AA136" s="11">
        <v>1</v>
      </c>
      <c r="AB136" s="11"/>
      <c r="AC136" s="11"/>
      <c r="AD136" s="11">
        <f t="shared" si="9"/>
        <v>1</v>
      </c>
      <c r="AE136" s="14">
        <f t="shared" si="10"/>
        <v>0</v>
      </c>
      <c r="AF136" s="71"/>
    </row>
    <row r="137" spans="1:32" s="10" customFormat="1" ht="212.1" customHeight="1" x14ac:dyDescent="0.25">
      <c r="A137" s="11" t="s">
        <v>32</v>
      </c>
      <c r="B137" s="11" t="s">
        <v>442</v>
      </c>
      <c r="C137" s="11" t="s">
        <v>34</v>
      </c>
      <c r="D137" s="11" t="s">
        <v>458</v>
      </c>
      <c r="E137" s="11" t="s">
        <v>470</v>
      </c>
      <c r="F137" s="11" t="s">
        <v>471</v>
      </c>
      <c r="G137" s="11" t="s">
        <v>472</v>
      </c>
      <c r="H137" s="11" t="s">
        <v>473</v>
      </c>
      <c r="I137" s="11" t="s">
        <v>474</v>
      </c>
      <c r="J137" s="17"/>
      <c r="K137" s="17"/>
      <c r="L137" s="17"/>
      <c r="M137" s="17"/>
      <c r="N137" s="11"/>
      <c r="O137" s="11" t="s">
        <v>475</v>
      </c>
      <c r="P137" s="11" t="s">
        <v>476</v>
      </c>
      <c r="Q137" s="11" t="s">
        <v>43</v>
      </c>
      <c r="R137" s="11">
        <v>1</v>
      </c>
      <c r="S137" s="11">
        <v>1</v>
      </c>
      <c r="T137" s="11">
        <v>1</v>
      </c>
      <c r="U137" s="11">
        <v>1</v>
      </c>
      <c r="V137" s="45">
        <v>0</v>
      </c>
      <c r="W137" s="45"/>
      <c r="X137" s="11">
        <v>1</v>
      </c>
      <c r="Y137" s="11"/>
      <c r="Z137" s="11"/>
      <c r="AA137" s="11">
        <v>1</v>
      </c>
      <c r="AB137" s="11"/>
      <c r="AC137" s="11"/>
      <c r="AD137" s="11">
        <f t="shared" si="9"/>
        <v>4</v>
      </c>
      <c r="AE137" s="14">
        <f t="shared" si="10"/>
        <v>1</v>
      </c>
      <c r="AF137" s="11" t="s">
        <v>477</v>
      </c>
    </row>
    <row r="138" spans="1:32" s="10" customFormat="1" ht="173.25" x14ac:dyDescent="0.25">
      <c r="A138" s="11" t="s">
        <v>32</v>
      </c>
      <c r="B138" s="11" t="s">
        <v>442</v>
      </c>
      <c r="C138" s="11" t="s">
        <v>34</v>
      </c>
      <c r="D138" s="11" t="s">
        <v>458</v>
      </c>
      <c r="E138" s="11" t="s">
        <v>470</v>
      </c>
      <c r="F138" s="11" t="s">
        <v>478</v>
      </c>
      <c r="G138" s="11" t="s">
        <v>479</v>
      </c>
      <c r="H138" s="11" t="s">
        <v>473</v>
      </c>
      <c r="I138" s="11" t="s">
        <v>474</v>
      </c>
      <c r="J138" s="17"/>
      <c r="K138" s="17"/>
      <c r="L138" s="17"/>
      <c r="M138" s="17"/>
      <c r="N138" s="11"/>
      <c r="O138" s="11" t="s">
        <v>480</v>
      </c>
      <c r="P138" s="11" t="s">
        <v>476</v>
      </c>
      <c r="Q138" s="11" t="s">
        <v>43</v>
      </c>
      <c r="R138" s="11">
        <v>1</v>
      </c>
      <c r="S138" s="11">
        <v>1</v>
      </c>
      <c r="T138" s="11">
        <v>1</v>
      </c>
      <c r="U138" s="11">
        <v>1</v>
      </c>
      <c r="V138" s="45">
        <v>0</v>
      </c>
      <c r="W138" s="45"/>
      <c r="X138" s="11">
        <v>1</v>
      </c>
      <c r="Y138" s="11"/>
      <c r="Z138" s="11"/>
      <c r="AA138" s="11">
        <v>1</v>
      </c>
      <c r="AB138" s="11"/>
      <c r="AC138" s="11"/>
      <c r="AD138" s="11">
        <f t="shared" si="9"/>
        <v>4</v>
      </c>
      <c r="AE138" s="14">
        <f t="shared" si="10"/>
        <v>1</v>
      </c>
      <c r="AF138" s="11" t="s">
        <v>477</v>
      </c>
    </row>
    <row r="139" spans="1:32" s="10" customFormat="1" ht="63" x14ac:dyDescent="0.25">
      <c r="A139" s="75" t="s">
        <v>32</v>
      </c>
      <c r="B139" s="75" t="s">
        <v>442</v>
      </c>
      <c r="C139" s="75" t="s">
        <v>34</v>
      </c>
      <c r="D139" s="75" t="s">
        <v>458</v>
      </c>
      <c r="E139" s="75" t="s">
        <v>481</v>
      </c>
      <c r="F139" s="75" t="s">
        <v>482</v>
      </c>
      <c r="G139" s="75" t="s">
        <v>483</v>
      </c>
      <c r="H139" s="75" t="s">
        <v>484</v>
      </c>
      <c r="I139" s="75" t="s">
        <v>481</v>
      </c>
      <c r="J139" s="75"/>
      <c r="K139" s="75"/>
      <c r="L139" s="75"/>
      <c r="M139" s="75"/>
      <c r="N139" s="75"/>
      <c r="O139" s="11" t="s">
        <v>485</v>
      </c>
      <c r="P139" s="11" t="s">
        <v>486</v>
      </c>
      <c r="Q139" s="11" t="s">
        <v>80</v>
      </c>
      <c r="R139" s="15">
        <v>0.3</v>
      </c>
      <c r="S139" s="15">
        <v>0.5</v>
      </c>
      <c r="T139" s="16">
        <v>0.5</v>
      </c>
      <c r="U139" s="15">
        <v>0.7</v>
      </c>
      <c r="V139" s="64">
        <v>0.57399999999999995</v>
      </c>
      <c r="W139" s="45"/>
      <c r="X139" s="15">
        <v>0.8</v>
      </c>
      <c r="Y139" s="11"/>
      <c r="Z139" s="11"/>
      <c r="AA139" s="15">
        <v>1</v>
      </c>
      <c r="AB139" s="11"/>
      <c r="AC139" s="11"/>
      <c r="AD139" s="16">
        <f t="shared" si="9"/>
        <v>1</v>
      </c>
      <c r="AE139" s="16">
        <f t="shared" si="10"/>
        <v>0.57399999999999995</v>
      </c>
      <c r="AF139" s="75" t="s">
        <v>487</v>
      </c>
    </row>
    <row r="140" spans="1:32" s="10" customFormat="1" ht="63" x14ac:dyDescent="0.25">
      <c r="A140" s="77"/>
      <c r="B140" s="77"/>
      <c r="C140" s="77"/>
      <c r="D140" s="77"/>
      <c r="E140" s="77"/>
      <c r="F140" s="77"/>
      <c r="G140" s="77"/>
      <c r="H140" s="77"/>
      <c r="I140" s="77"/>
      <c r="J140" s="77"/>
      <c r="K140" s="77"/>
      <c r="L140" s="77"/>
      <c r="M140" s="77"/>
      <c r="N140" s="77"/>
      <c r="O140" s="11" t="s">
        <v>488</v>
      </c>
      <c r="P140" s="11" t="s">
        <v>489</v>
      </c>
      <c r="Q140" s="11" t="s">
        <v>80</v>
      </c>
      <c r="R140" s="15">
        <v>0.1</v>
      </c>
      <c r="S140" s="15">
        <v>0</v>
      </c>
      <c r="T140" s="16">
        <v>0</v>
      </c>
      <c r="U140" s="15">
        <v>0.8</v>
      </c>
      <c r="V140" s="64">
        <v>0.25</v>
      </c>
      <c r="W140" s="45"/>
      <c r="X140" s="15">
        <v>0.9</v>
      </c>
      <c r="Y140" s="11"/>
      <c r="Z140" s="11"/>
      <c r="AA140" s="15">
        <v>1</v>
      </c>
      <c r="AB140" s="11"/>
      <c r="AC140" s="11"/>
      <c r="AD140" s="16">
        <f t="shared" si="9"/>
        <v>1</v>
      </c>
      <c r="AE140" s="16">
        <f t="shared" si="10"/>
        <v>0.25</v>
      </c>
      <c r="AF140" s="77"/>
    </row>
    <row r="141" spans="1:32" s="10" customFormat="1" ht="57" customHeight="1" x14ac:dyDescent="0.25">
      <c r="A141" s="71" t="s">
        <v>32</v>
      </c>
      <c r="B141" s="71" t="s">
        <v>442</v>
      </c>
      <c r="C141" s="71" t="s">
        <v>34</v>
      </c>
      <c r="D141" s="71" t="s">
        <v>458</v>
      </c>
      <c r="E141" s="71" t="s">
        <v>470</v>
      </c>
      <c r="F141" s="71" t="s">
        <v>490</v>
      </c>
      <c r="G141" s="71" t="s">
        <v>491</v>
      </c>
      <c r="H141" s="71" t="s">
        <v>492</v>
      </c>
      <c r="I141" s="71" t="s">
        <v>493</v>
      </c>
      <c r="J141" s="71"/>
      <c r="K141" s="71"/>
      <c r="L141" s="71"/>
      <c r="M141" s="71"/>
      <c r="N141" s="71"/>
      <c r="O141" s="11" t="s">
        <v>494</v>
      </c>
      <c r="P141" s="11" t="s">
        <v>495</v>
      </c>
      <c r="Q141" s="11" t="s">
        <v>136</v>
      </c>
      <c r="R141" s="41">
        <v>1</v>
      </c>
      <c r="S141" s="41">
        <v>1</v>
      </c>
      <c r="T141" s="15">
        <v>1</v>
      </c>
      <c r="U141" s="41">
        <v>1</v>
      </c>
      <c r="V141" s="68">
        <v>0.5</v>
      </c>
      <c r="W141" s="45"/>
      <c r="X141" s="41">
        <v>1</v>
      </c>
      <c r="Y141" s="11"/>
      <c r="Z141" s="11"/>
      <c r="AA141" s="41">
        <v>1</v>
      </c>
      <c r="AB141" s="11"/>
      <c r="AC141" s="11"/>
      <c r="AD141" s="16">
        <f t="shared" si="9"/>
        <v>1</v>
      </c>
      <c r="AE141" s="16">
        <f t="shared" si="10"/>
        <v>0.5</v>
      </c>
      <c r="AF141" s="71" t="s">
        <v>496</v>
      </c>
    </row>
    <row r="142" spans="1:32" s="10" customFormat="1" ht="63" x14ac:dyDescent="0.25">
      <c r="A142" s="71"/>
      <c r="B142" s="71"/>
      <c r="C142" s="71"/>
      <c r="D142" s="71"/>
      <c r="E142" s="71"/>
      <c r="F142" s="71"/>
      <c r="G142" s="71"/>
      <c r="H142" s="71"/>
      <c r="I142" s="71"/>
      <c r="J142" s="71"/>
      <c r="K142" s="71"/>
      <c r="L142" s="71"/>
      <c r="M142" s="71"/>
      <c r="N142" s="71"/>
      <c r="O142" s="11" t="s">
        <v>497</v>
      </c>
      <c r="P142" s="11" t="s">
        <v>498</v>
      </c>
      <c r="Q142" s="11" t="s">
        <v>43</v>
      </c>
      <c r="R142" s="12">
        <v>0</v>
      </c>
      <c r="S142" s="12">
        <v>2</v>
      </c>
      <c r="T142" s="11">
        <v>2</v>
      </c>
      <c r="U142" s="11">
        <v>2</v>
      </c>
      <c r="V142" s="46">
        <v>1</v>
      </c>
      <c r="W142" s="45"/>
      <c r="X142" s="12">
        <v>0</v>
      </c>
      <c r="Y142" s="11"/>
      <c r="Z142" s="11"/>
      <c r="AA142" s="12">
        <v>0</v>
      </c>
      <c r="AB142" s="11"/>
      <c r="AC142" s="11"/>
      <c r="AD142" s="11">
        <v>4</v>
      </c>
      <c r="AE142" s="14">
        <f t="shared" si="10"/>
        <v>3</v>
      </c>
      <c r="AF142" s="71"/>
    </row>
    <row r="143" spans="1:32" s="10" customFormat="1" ht="157.5" customHeight="1" x14ac:dyDescent="0.25">
      <c r="A143" s="71"/>
      <c r="B143" s="71"/>
      <c r="C143" s="71"/>
      <c r="D143" s="71"/>
      <c r="E143" s="71"/>
      <c r="F143" s="71"/>
      <c r="G143" s="71"/>
      <c r="H143" s="71"/>
      <c r="I143" s="71"/>
      <c r="J143" s="71"/>
      <c r="K143" s="71"/>
      <c r="L143" s="71"/>
      <c r="M143" s="71"/>
      <c r="N143" s="71"/>
      <c r="O143" s="11" t="s">
        <v>499</v>
      </c>
      <c r="P143" s="11" t="s">
        <v>500</v>
      </c>
      <c r="Q143" s="11" t="s">
        <v>87</v>
      </c>
      <c r="R143" s="12">
        <v>0</v>
      </c>
      <c r="S143" s="12">
        <v>15</v>
      </c>
      <c r="T143" s="12">
        <v>15</v>
      </c>
      <c r="U143" s="12">
        <v>15</v>
      </c>
      <c r="V143" s="46">
        <v>11</v>
      </c>
      <c r="W143" s="45"/>
      <c r="X143" s="12">
        <v>15</v>
      </c>
      <c r="Y143" s="11"/>
      <c r="Z143" s="11"/>
      <c r="AA143" s="12">
        <v>0</v>
      </c>
      <c r="AB143" s="11"/>
      <c r="AC143" s="11"/>
      <c r="AD143" s="11">
        <f>+_xlfn.IFS(Q143="Acumulado",S143+U143+X143+AA143,Q143="Capacidad",X143,Q143="Flujo",X143,Q143="Reducción",X143,Q143="Stock",X143)</f>
        <v>15</v>
      </c>
      <c r="AE143" s="14">
        <f t="shared" si="10"/>
        <v>11</v>
      </c>
      <c r="AF143" s="71"/>
    </row>
    <row r="144" spans="1:32" s="10" customFormat="1" ht="31.5" x14ac:dyDescent="0.25">
      <c r="A144" s="71"/>
      <c r="B144" s="71"/>
      <c r="C144" s="71"/>
      <c r="D144" s="71"/>
      <c r="E144" s="71"/>
      <c r="F144" s="71"/>
      <c r="G144" s="71"/>
      <c r="H144" s="71"/>
      <c r="I144" s="71"/>
      <c r="J144" s="71"/>
      <c r="K144" s="71"/>
      <c r="L144" s="71"/>
      <c r="M144" s="71"/>
      <c r="N144" s="71"/>
      <c r="O144" s="11" t="s">
        <v>501</v>
      </c>
      <c r="P144" s="11" t="s">
        <v>502</v>
      </c>
      <c r="Q144" s="11" t="s">
        <v>43</v>
      </c>
      <c r="R144" s="12">
        <v>11</v>
      </c>
      <c r="S144" s="12">
        <v>4</v>
      </c>
      <c r="T144" s="11">
        <v>4</v>
      </c>
      <c r="U144" s="12">
        <v>4</v>
      </c>
      <c r="V144" s="46">
        <v>2</v>
      </c>
      <c r="W144" s="45"/>
      <c r="X144" s="12">
        <v>4</v>
      </c>
      <c r="Y144" s="11"/>
      <c r="Z144" s="11"/>
      <c r="AA144" s="12">
        <v>4</v>
      </c>
      <c r="AB144" s="11"/>
      <c r="AC144" s="11"/>
      <c r="AD144" s="11">
        <f t="shared" ref="AD144:AD157" si="11">+_xlfn.IFS(Q144="Acumulado",S144+U144+X144+AA144,Q144="Capacidad",AA144,Q144="Flujo",AA144,Q144="Reducción",AA144,Q144="Stock",AA144)</f>
        <v>16</v>
      </c>
      <c r="AE144" s="14">
        <f t="shared" si="10"/>
        <v>6</v>
      </c>
      <c r="AF144" s="71"/>
    </row>
    <row r="145" spans="1:32" s="10" customFormat="1" ht="192.6" customHeight="1" x14ac:dyDescent="0.25">
      <c r="A145" s="11" t="s">
        <v>32</v>
      </c>
      <c r="B145" s="11" t="s">
        <v>442</v>
      </c>
      <c r="C145" s="11" t="s">
        <v>34</v>
      </c>
      <c r="D145" s="11" t="s">
        <v>458</v>
      </c>
      <c r="E145" s="11" t="s">
        <v>470</v>
      </c>
      <c r="F145" s="11" t="s">
        <v>503</v>
      </c>
      <c r="G145" s="11" t="s">
        <v>504</v>
      </c>
      <c r="H145" s="11" t="s">
        <v>505</v>
      </c>
      <c r="I145" s="11" t="s">
        <v>506</v>
      </c>
      <c r="J145" s="17"/>
      <c r="K145" s="17"/>
      <c r="L145" s="17"/>
      <c r="M145" s="17"/>
      <c r="N145" s="11"/>
      <c r="O145" s="11" t="s">
        <v>507</v>
      </c>
      <c r="P145" s="11" t="s">
        <v>508</v>
      </c>
      <c r="Q145" s="11" t="s">
        <v>87</v>
      </c>
      <c r="R145" s="16">
        <v>1</v>
      </c>
      <c r="S145" s="15">
        <v>1</v>
      </c>
      <c r="T145" s="15">
        <v>1</v>
      </c>
      <c r="U145" s="15">
        <v>1</v>
      </c>
      <c r="V145" s="54">
        <v>1</v>
      </c>
      <c r="W145" s="45"/>
      <c r="X145" s="15">
        <v>1</v>
      </c>
      <c r="Y145" s="11"/>
      <c r="Z145" s="11"/>
      <c r="AA145" s="15">
        <v>1</v>
      </c>
      <c r="AB145" s="11"/>
      <c r="AC145" s="11"/>
      <c r="AD145" s="16">
        <f t="shared" si="11"/>
        <v>1</v>
      </c>
      <c r="AE145" s="16">
        <f t="shared" si="10"/>
        <v>1</v>
      </c>
      <c r="AF145" s="11" t="s">
        <v>509</v>
      </c>
    </row>
    <row r="146" spans="1:32" s="10" customFormat="1" ht="74.099999999999994" customHeight="1" x14ac:dyDescent="0.25">
      <c r="A146" s="75" t="s">
        <v>32</v>
      </c>
      <c r="B146" s="75" t="s">
        <v>442</v>
      </c>
      <c r="C146" s="75" t="s">
        <v>34</v>
      </c>
      <c r="D146" s="75" t="s">
        <v>458</v>
      </c>
      <c r="E146" s="75" t="s">
        <v>510</v>
      </c>
      <c r="F146" s="75" t="s">
        <v>511</v>
      </c>
      <c r="G146" s="75" t="s">
        <v>512</v>
      </c>
      <c r="H146" s="75" t="s">
        <v>513</v>
      </c>
      <c r="I146" s="75" t="s">
        <v>514</v>
      </c>
      <c r="J146" s="75"/>
      <c r="K146" s="75"/>
      <c r="L146" s="75"/>
      <c r="M146" s="75"/>
      <c r="N146" s="75"/>
      <c r="O146" s="11" t="s">
        <v>515</v>
      </c>
      <c r="P146" s="11" t="s">
        <v>516</v>
      </c>
      <c r="Q146" s="11" t="s">
        <v>136</v>
      </c>
      <c r="R146" s="15">
        <v>1</v>
      </c>
      <c r="S146" s="15">
        <v>1</v>
      </c>
      <c r="T146" s="16">
        <v>1</v>
      </c>
      <c r="U146" s="15">
        <v>1</v>
      </c>
      <c r="V146" s="64">
        <v>1</v>
      </c>
      <c r="W146" s="45"/>
      <c r="X146" s="15">
        <v>1</v>
      </c>
      <c r="Y146" s="11"/>
      <c r="Z146" s="11"/>
      <c r="AA146" s="15">
        <v>1</v>
      </c>
      <c r="AB146" s="11"/>
      <c r="AC146" s="11"/>
      <c r="AD146" s="16">
        <f t="shared" si="11"/>
        <v>1</v>
      </c>
      <c r="AE146" s="16">
        <f t="shared" si="10"/>
        <v>1</v>
      </c>
      <c r="AF146" s="75" t="s">
        <v>487</v>
      </c>
    </row>
    <row r="147" spans="1:32" s="10" customFormat="1" ht="74.099999999999994" customHeight="1" x14ac:dyDescent="0.25">
      <c r="A147" s="77"/>
      <c r="B147" s="77"/>
      <c r="C147" s="77"/>
      <c r="D147" s="77"/>
      <c r="E147" s="77"/>
      <c r="F147" s="77"/>
      <c r="G147" s="77"/>
      <c r="H147" s="77"/>
      <c r="I147" s="77"/>
      <c r="J147" s="77"/>
      <c r="K147" s="77"/>
      <c r="L147" s="77"/>
      <c r="M147" s="77"/>
      <c r="N147" s="77"/>
      <c r="O147" s="11" t="s">
        <v>517</v>
      </c>
      <c r="P147" s="11" t="s">
        <v>518</v>
      </c>
      <c r="Q147" s="11" t="s">
        <v>136</v>
      </c>
      <c r="R147" s="15">
        <v>0</v>
      </c>
      <c r="S147" s="15">
        <v>0</v>
      </c>
      <c r="T147" s="16">
        <v>0</v>
      </c>
      <c r="U147" s="15">
        <v>1</v>
      </c>
      <c r="V147" s="64">
        <v>1</v>
      </c>
      <c r="W147" s="45"/>
      <c r="X147" s="15">
        <v>1</v>
      </c>
      <c r="Y147" s="11"/>
      <c r="Z147" s="11"/>
      <c r="AA147" s="15">
        <v>1</v>
      </c>
      <c r="AB147" s="11"/>
      <c r="AC147" s="11"/>
      <c r="AD147" s="16">
        <f t="shared" si="11"/>
        <v>1</v>
      </c>
      <c r="AE147" s="16">
        <f t="shared" si="10"/>
        <v>1</v>
      </c>
      <c r="AF147" s="77"/>
    </row>
    <row r="148" spans="1:32" s="10" customFormat="1" ht="41.1" customHeight="1" x14ac:dyDescent="0.25">
      <c r="A148" s="71" t="s">
        <v>32</v>
      </c>
      <c r="B148" s="71" t="s">
        <v>442</v>
      </c>
      <c r="C148" s="71" t="s">
        <v>34</v>
      </c>
      <c r="D148" s="71" t="s">
        <v>519</v>
      </c>
      <c r="E148" s="71" t="s">
        <v>520</v>
      </c>
      <c r="F148" s="71" t="s">
        <v>521</v>
      </c>
      <c r="G148" s="71" t="s">
        <v>522</v>
      </c>
      <c r="H148" s="71" t="s">
        <v>523</v>
      </c>
      <c r="I148" s="71" t="s">
        <v>524</v>
      </c>
      <c r="J148" s="71"/>
      <c r="K148" s="71"/>
      <c r="L148" s="71"/>
      <c r="M148" s="71"/>
      <c r="N148" s="71"/>
      <c r="O148" s="11" t="s">
        <v>525</v>
      </c>
      <c r="P148" s="11" t="s">
        <v>526</v>
      </c>
      <c r="Q148" s="11" t="s">
        <v>43</v>
      </c>
      <c r="R148" s="11">
        <v>1</v>
      </c>
      <c r="S148" s="11">
        <v>4</v>
      </c>
      <c r="T148" s="11">
        <v>4</v>
      </c>
      <c r="U148" s="11">
        <v>4</v>
      </c>
      <c r="V148" s="45">
        <v>2</v>
      </c>
      <c r="W148" s="45"/>
      <c r="X148" s="11">
        <v>4</v>
      </c>
      <c r="Y148" s="11"/>
      <c r="Z148" s="11"/>
      <c r="AA148" s="11">
        <v>4</v>
      </c>
      <c r="AB148" s="11"/>
      <c r="AC148" s="11"/>
      <c r="AD148" s="11">
        <f t="shared" si="11"/>
        <v>16</v>
      </c>
      <c r="AE148" s="14">
        <f t="shared" si="10"/>
        <v>6</v>
      </c>
      <c r="AF148" s="71" t="s">
        <v>527</v>
      </c>
    </row>
    <row r="149" spans="1:32" s="10" customFormat="1" ht="71.45" customHeight="1" x14ac:dyDescent="0.25">
      <c r="A149" s="71"/>
      <c r="B149" s="71"/>
      <c r="C149" s="71"/>
      <c r="D149" s="71"/>
      <c r="E149" s="71"/>
      <c r="F149" s="71"/>
      <c r="G149" s="71"/>
      <c r="H149" s="71"/>
      <c r="I149" s="71"/>
      <c r="J149" s="71"/>
      <c r="K149" s="71"/>
      <c r="L149" s="71"/>
      <c r="M149" s="71"/>
      <c r="N149" s="71"/>
      <c r="O149" s="11" t="s">
        <v>528</v>
      </c>
      <c r="P149" s="11" t="s">
        <v>529</v>
      </c>
      <c r="Q149" s="11" t="s">
        <v>43</v>
      </c>
      <c r="R149" s="11">
        <v>1</v>
      </c>
      <c r="S149" s="11">
        <v>4</v>
      </c>
      <c r="T149" s="11">
        <v>4</v>
      </c>
      <c r="U149" s="11">
        <v>4</v>
      </c>
      <c r="V149" s="45">
        <v>2</v>
      </c>
      <c r="W149" s="45"/>
      <c r="X149" s="11">
        <v>4</v>
      </c>
      <c r="Y149" s="11"/>
      <c r="Z149" s="11"/>
      <c r="AA149" s="11">
        <v>4</v>
      </c>
      <c r="AB149" s="11"/>
      <c r="AC149" s="11"/>
      <c r="AD149" s="11">
        <f t="shared" si="11"/>
        <v>16</v>
      </c>
      <c r="AE149" s="14">
        <f t="shared" si="10"/>
        <v>6</v>
      </c>
      <c r="AF149" s="71"/>
    </row>
    <row r="150" spans="1:32" s="10" customFormat="1" ht="94.5" customHeight="1" x14ac:dyDescent="0.25">
      <c r="A150" s="75" t="s">
        <v>32</v>
      </c>
      <c r="B150" s="75" t="s">
        <v>442</v>
      </c>
      <c r="C150" s="75" t="s">
        <v>34</v>
      </c>
      <c r="D150" s="75" t="s">
        <v>519</v>
      </c>
      <c r="E150" s="75" t="s">
        <v>530</v>
      </c>
      <c r="F150" s="75" t="s">
        <v>531</v>
      </c>
      <c r="G150" s="75" t="s">
        <v>532</v>
      </c>
      <c r="H150" s="75" t="s">
        <v>92</v>
      </c>
      <c r="I150" s="75" t="s">
        <v>533</v>
      </c>
      <c r="J150" s="72">
        <v>1380000000</v>
      </c>
      <c r="K150" s="72">
        <v>1380000000</v>
      </c>
      <c r="L150" s="72">
        <v>3280000000</v>
      </c>
      <c r="M150" s="72">
        <v>0</v>
      </c>
      <c r="N150" s="75" t="s">
        <v>252</v>
      </c>
      <c r="O150" s="11" t="s">
        <v>534</v>
      </c>
      <c r="P150" s="11" t="s">
        <v>535</v>
      </c>
      <c r="Q150" s="11" t="s">
        <v>136</v>
      </c>
      <c r="R150" s="11">
        <v>1</v>
      </c>
      <c r="S150" s="11">
        <v>1</v>
      </c>
      <c r="T150" s="11">
        <v>1</v>
      </c>
      <c r="U150" s="11">
        <v>0</v>
      </c>
      <c r="V150" s="45"/>
      <c r="W150" s="45"/>
      <c r="X150" s="11">
        <v>0</v>
      </c>
      <c r="Y150" s="11"/>
      <c r="Z150" s="11"/>
      <c r="AA150" s="11">
        <v>0</v>
      </c>
      <c r="AB150" s="11"/>
      <c r="AC150" s="11"/>
      <c r="AD150" s="11">
        <v>1</v>
      </c>
      <c r="AE150" s="14">
        <f>+_xlfn.IFS(Q150="Acumulado",T150+V150+Y150+AB150,Q150="Capacidad",V150,Q150="Flujo",V150,Q150="Reducción",T150,Q150="Stock",T150)</f>
        <v>1</v>
      </c>
      <c r="AF150" s="75" t="s">
        <v>137</v>
      </c>
    </row>
    <row r="151" spans="1:32" s="10" customFormat="1" ht="94.5" customHeight="1" x14ac:dyDescent="0.25">
      <c r="A151" s="76"/>
      <c r="B151" s="76"/>
      <c r="C151" s="76"/>
      <c r="D151" s="76"/>
      <c r="E151" s="76"/>
      <c r="F151" s="76"/>
      <c r="G151" s="76"/>
      <c r="H151" s="76"/>
      <c r="I151" s="76"/>
      <c r="J151" s="73"/>
      <c r="K151" s="73"/>
      <c r="L151" s="73"/>
      <c r="M151" s="73"/>
      <c r="N151" s="76"/>
      <c r="O151" s="11" t="s">
        <v>536</v>
      </c>
      <c r="P151" s="11" t="s">
        <v>537</v>
      </c>
      <c r="Q151" s="11" t="s">
        <v>43</v>
      </c>
      <c r="R151" s="11">
        <v>0</v>
      </c>
      <c r="S151" s="11">
        <v>0</v>
      </c>
      <c r="T151" s="11">
        <v>0</v>
      </c>
      <c r="U151" s="11">
        <v>1</v>
      </c>
      <c r="V151" s="45">
        <v>0.5</v>
      </c>
      <c r="W151" s="45"/>
      <c r="X151" s="11">
        <v>1</v>
      </c>
      <c r="Y151" s="11"/>
      <c r="Z151" s="11"/>
      <c r="AA151" s="11">
        <v>1</v>
      </c>
      <c r="AB151" s="11"/>
      <c r="AC151" s="11"/>
      <c r="AD151" s="11">
        <f t="shared" si="11"/>
        <v>3</v>
      </c>
      <c r="AE151" s="14">
        <f t="shared" si="10"/>
        <v>0.5</v>
      </c>
      <c r="AF151" s="76"/>
    </row>
    <row r="152" spans="1:32" s="10" customFormat="1" ht="63" x14ac:dyDescent="0.25">
      <c r="A152" s="76"/>
      <c r="B152" s="76"/>
      <c r="C152" s="76"/>
      <c r="D152" s="76"/>
      <c r="E152" s="76"/>
      <c r="F152" s="76"/>
      <c r="G152" s="76"/>
      <c r="H152" s="76"/>
      <c r="I152" s="76"/>
      <c r="J152" s="73"/>
      <c r="K152" s="73"/>
      <c r="L152" s="73"/>
      <c r="M152" s="73"/>
      <c r="N152" s="76"/>
      <c r="O152" s="11" t="s">
        <v>538</v>
      </c>
      <c r="P152" s="11" t="s">
        <v>539</v>
      </c>
      <c r="Q152" s="11" t="s">
        <v>43</v>
      </c>
      <c r="R152" s="11">
        <v>0</v>
      </c>
      <c r="S152" s="11">
        <v>0</v>
      </c>
      <c r="T152" s="11">
        <v>0</v>
      </c>
      <c r="U152" s="11">
        <v>1</v>
      </c>
      <c r="V152" s="45">
        <v>0.5</v>
      </c>
      <c r="W152" s="45"/>
      <c r="X152" s="11">
        <v>1</v>
      </c>
      <c r="Y152" s="11"/>
      <c r="Z152" s="11"/>
      <c r="AA152" s="11">
        <v>1</v>
      </c>
      <c r="AB152" s="11"/>
      <c r="AC152" s="11"/>
      <c r="AD152" s="11">
        <f t="shared" si="11"/>
        <v>3</v>
      </c>
      <c r="AE152" s="14">
        <f t="shared" si="10"/>
        <v>0.5</v>
      </c>
      <c r="AF152" s="76"/>
    </row>
    <row r="153" spans="1:32" s="10" customFormat="1" ht="78.75" x14ac:dyDescent="0.25">
      <c r="A153" s="76"/>
      <c r="B153" s="76"/>
      <c r="C153" s="76"/>
      <c r="D153" s="76"/>
      <c r="E153" s="76"/>
      <c r="F153" s="76"/>
      <c r="G153" s="76"/>
      <c r="H153" s="76"/>
      <c r="I153" s="76"/>
      <c r="J153" s="73"/>
      <c r="K153" s="73"/>
      <c r="L153" s="73"/>
      <c r="M153" s="73"/>
      <c r="N153" s="76"/>
      <c r="O153" s="11" t="s">
        <v>540</v>
      </c>
      <c r="P153" s="11" t="s">
        <v>541</v>
      </c>
      <c r="Q153" s="11" t="s">
        <v>43</v>
      </c>
      <c r="R153" s="11">
        <v>0</v>
      </c>
      <c r="S153" s="11">
        <v>0</v>
      </c>
      <c r="T153" s="11">
        <v>0</v>
      </c>
      <c r="U153" s="11">
        <v>1</v>
      </c>
      <c r="V153" s="45">
        <v>0.25</v>
      </c>
      <c r="W153" s="45"/>
      <c r="X153" s="11">
        <v>1</v>
      </c>
      <c r="Y153" s="11"/>
      <c r="Z153" s="11"/>
      <c r="AA153" s="11">
        <v>0</v>
      </c>
      <c r="AB153" s="11"/>
      <c r="AC153" s="11"/>
      <c r="AD153" s="11">
        <f t="shared" si="11"/>
        <v>2</v>
      </c>
      <c r="AE153" s="14">
        <f t="shared" si="10"/>
        <v>0.25</v>
      </c>
      <c r="AF153" s="76"/>
    </row>
    <row r="154" spans="1:32" s="10" customFormat="1" ht="47.25" x14ac:dyDescent="0.25">
      <c r="A154" s="77"/>
      <c r="B154" s="77"/>
      <c r="C154" s="77"/>
      <c r="D154" s="77"/>
      <c r="E154" s="77"/>
      <c r="F154" s="77"/>
      <c r="G154" s="77"/>
      <c r="H154" s="77"/>
      <c r="I154" s="77"/>
      <c r="J154" s="74"/>
      <c r="K154" s="74"/>
      <c r="L154" s="74"/>
      <c r="M154" s="74"/>
      <c r="N154" s="77"/>
      <c r="O154" s="11" t="s">
        <v>542</v>
      </c>
      <c r="P154" s="11" t="s">
        <v>543</v>
      </c>
      <c r="Q154" s="11" t="s">
        <v>43</v>
      </c>
      <c r="R154" s="11">
        <v>0</v>
      </c>
      <c r="S154" s="11">
        <v>0</v>
      </c>
      <c r="T154" s="11">
        <v>0</v>
      </c>
      <c r="U154" s="11">
        <v>2</v>
      </c>
      <c r="V154" s="45">
        <v>1</v>
      </c>
      <c r="W154" s="45"/>
      <c r="X154" s="11">
        <v>2</v>
      </c>
      <c r="Y154" s="11"/>
      <c r="Z154" s="11"/>
      <c r="AA154" s="11">
        <v>2</v>
      </c>
      <c r="AB154" s="11"/>
      <c r="AC154" s="11"/>
      <c r="AD154" s="11">
        <f t="shared" si="11"/>
        <v>6</v>
      </c>
      <c r="AE154" s="14">
        <f t="shared" si="10"/>
        <v>1</v>
      </c>
      <c r="AF154" s="77"/>
    </row>
    <row r="155" spans="1:32" s="10" customFormat="1" ht="78.75" x14ac:dyDescent="0.25">
      <c r="A155" s="11" t="s">
        <v>32</v>
      </c>
      <c r="B155" s="11" t="s">
        <v>442</v>
      </c>
      <c r="C155" s="11" t="s">
        <v>34</v>
      </c>
      <c r="D155" s="11" t="s">
        <v>519</v>
      </c>
      <c r="E155" s="11" t="s">
        <v>544</v>
      </c>
      <c r="F155" s="11" t="s">
        <v>545</v>
      </c>
      <c r="G155" s="11" t="s">
        <v>546</v>
      </c>
      <c r="H155" s="11" t="s">
        <v>547</v>
      </c>
      <c r="I155" s="11" t="s">
        <v>548</v>
      </c>
      <c r="J155" s="17"/>
      <c r="K155" s="17"/>
      <c r="L155" s="17">
        <v>11500000000</v>
      </c>
      <c r="M155" s="17">
        <v>1637736907</v>
      </c>
      <c r="N155" s="11"/>
      <c r="O155" s="11" t="s">
        <v>549</v>
      </c>
      <c r="P155" s="11" t="s">
        <v>550</v>
      </c>
      <c r="Q155" s="11" t="s">
        <v>43</v>
      </c>
      <c r="R155" s="11">
        <v>1</v>
      </c>
      <c r="S155" s="11">
        <v>1</v>
      </c>
      <c r="T155" s="11">
        <v>1</v>
      </c>
      <c r="U155" s="11">
        <v>1</v>
      </c>
      <c r="V155" s="46">
        <v>1</v>
      </c>
      <c r="W155" s="47"/>
      <c r="X155" s="11">
        <v>1</v>
      </c>
      <c r="Y155" s="11"/>
      <c r="Z155" s="11"/>
      <c r="AA155" s="11">
        <v>1</v>
      </c>
      <c r="AB155" s="11"/>
      <c r="AC155" s="11"/>
      <c r="AD155" s="11">
        <f t="shared" si="11"/>
        <v>4</v>
      </c>
      <c r="AE155" s="14">
        <f t="shared" si="10"/>
        <v>2</v>
      </c>
      <c r="AF155" s="11" t="s">
        <v>551</v>
      </c>
    </row>
    <row r="156" spans="1:32" s="10" customFormat="1" ht="47.25" x14ac:dyDescent="0.25">
      <c r="A156" s="71" t="s">
        <v>32</v>
      </c>
      <c r="B156" s="71" t="s">
        <v>442</v>
      </c>
      <c r="C156" s="71" t="s">
        <v>552</v>
      </c>
      <c r="D156" s="71" t="s">
        <v>519</v>
      </c>
      <c r="E156" s="71" t="s">
        <v>553</v>
      </c>
      <c r="F156" s="71" t="s">
        <v>554</v>
      </c>
      <c r="G156" s="71" t="s">
        <v>555</v>
      </c>
      <c r="H156" s="71" t="s">
        <v>556</v>
      </c>
      <c r="I156" s="71" t="s">
        <v>557</v>
      </c>
      <c r="J156" s="71"/>
      <c r="K156" s="71"/>
      <c r="L156" s="71"/>
      <c r="M156" s="71"/>
      <c r="N156" s="71"/>
      <c r="O156" s="11" t="s">
        <v>558</v>
      </c>
      <c r="P156" s="11" t="s">
        <v>559</v>
      </c>
      <c r="Q156" s="11" t="s">
        <v>43</v>
      </c>
      <c r="R156" s="15">
        <v>0</v>
      </c>
      <c r="S156" s="15">
        <v>0.2</v>
      </c>
      <c r="T156" s="15">
        <v>0.2</v>
      </c>
      <c r="U156" s="15">
        <v>0.4</v>
      </c>
      <c r="V156" s="54">
        <v>0.1</v>
      </c>
      <c r="W156" s="45"/>
      <c r="X156" s="15">
        <v>0.4</v>
      </c>
      <c r="Y156" s="11"/>
      <c r="Z156" s="11"/>
      <c r="AA156" s="15">
        <v>0</v>
      </c>
      <c r="AB156" s="11"/>
      <c r="AC156" s="11"/>
      <c r="AD156" s="16">
        <f t="shared" si="11"/>
        <v>1</v>
      </c>
      <c r="AE156" s="16">
        <f t="shared" si="10"/>
        <v>0.30000000000000004</v>
      </c>
      <c r="AF156" s="71" t="s">
        <v>560</v>
      </c>
    </row>
    <row r="157" spans="1:32" s="10" customFormat="1" ht="31.5" x14ac:dyDescent="0.25">
      <c r="A157" s="71"/>
      <c r="B157" s="71"/>
      <c r="C157" s="71"/>
      <c r="D157" s="71"/>
      <c r="E157" s="71"/>
      <c r="F157" s="71"/>
      <c r="G157" s="71"/>
      <c r="H157" s="71"/>
      <c r="I157" s="71"/>
      <c r="J157" s="71"/>
      <c r="K157" s="71"/>
      <c r="L157" s="71"/>
      <c r="M157" s="71"/>
      <c r="N157" s="71"/>
      <c r="O157" s="11" t="s">
        <v>561</v>
      </c>
      <c r="P157" s="11" t="s">
        <v>562</v>
      </c>
      <c r="Q157" s="11" t="s">
        <v>80</v>
      </c>
      <c r="R157" s="15">
        <v>0</v>
      </c>
      <c r="S157" s="15">
        <v>0.7</v>
      </c>
      <c r="T157" s="15">
        <v>0.7</v>
      </c>
      <c r="U157" s="15">
        <v>0.8</v>
      </c>
      <c r="V157" s="54">
        <v>0.7</v>
      </c>
      <c r="W157" s="45"/>
      <c r="X157" s="15">
        <v>0.9</v>
      </c>
      <c r="Y157" s="11"/>
      <c r="Z157" s="11"/>
      <c r="AA157" s="15">
        <v>1</v>
      </c>
      <c r="AB157" s="11"/>
      <c r="AC157" s="11"/>
      <c r="AD157" s="16">
        <f t="shared" si="11"/>
        <v>1</v>
      </c>
      <c r="AE157" s="16">
        <f t="shared" si="10"/>
        <v>0.7</v>
      </c>
      <c r="AF157" s="71"/>
    </row>
    <row r="158" spans="1:32" s="10" customFormat="1" ht="63" x14ac:dyDescent="0.25">
      <c r="A158" s="11" t="s">
        <v>32</v>
      </c>
      <c r="B158" s="11" t="s">
        <v>442</v>
      </c>
      <c r="C158" s="11" t="s">
        <v>34</v>
      </c>
      <c r="D158" s="11" t="s">
        <v>519</v>
      </c>
      <c r="E158" s="11" t="s">
        <v>563</v>
      </c>
      <c r="F158" s="11" t="s">
        <v>564</v>
      </c>
      <c r="G158" s="11" t="s">
        <v>565</v>
      </c>
      <c r="H158" s="11" t="s">
        <v>566</v>
      </c>
      <c r="I158" s="11" t="s">
        <v>514</v>
      </c>
      <c r="J158" s="17">
        <v>3288000000</v>
      </c>
      <c r="K158" s="17">
        <v>3277548326</v>
      </c>
      <c r="L158" s="17"/>
      <c r="M158" s="17"/>
      <c r="N158" s="11" t="s">
        <v>567</v>
      </c>
      <c r="O158" s="11" t="s">
        <v>568</v>
      </c>
      <c r="P158" s="11" t="s">
        <v>569</v>
      </c>
      <c r="Q158" s="11" t="s">
        <v>87</v>
      </c>
      <c r="R158" s="15">
        <v>0</v>
      </c>
      <c r="S158" s="15">
        <v>1</v>
      </c>
      <c r="T158" s="16">
        <v>1</v>
      </c>
      <c r="U158" s="15">
        <v>0</v>
      </c>
      <c r="V158" s="45"/>
      <c r="W158" s="45"/>
      <c r="X158" s="15">
        <v>0</v>
      </c>
      <c r="Y158" s="11"/>
      <c r="Z158" s="11"/>
      <c r="AA158" s="15">
        <v>0</v>
      </c>
      <c r="AB158" s="11"/>
      <c r="AC158" s="11"/>
      <c r="AD158" s="16">
        <f>+_xlfn.IFS(Q158="Acumulado",S158+U158+X158+AA158,Q158="Capacidad",S158,Q158="Flujo",S158,Q158="Reducción",S158,Q158="Stock",S158)</f>
        <v>1</v>
      </c>
      <c r="AE158" s="16">
        <f>+_xlfn.IFS(Q158="Acumulado",T158+V158+Y158+AB158,Q158="Capacidad",V158,Q158="Flujo",T158,Q158="Reducción",T158,Q158="Stock",V158)</f>
        <v>1</v>
      </c>
      <c r="AF158" s="11" t="s">
        <v>570</v>
      </c>
    </row>
    <row r="159" spans="1:32" s="10" customFormat="1" ht="94.5" x14ac:dyDescent="0.25">
      <c r="A159" s="11" t="s">
        <v>32</v>
      </c>
      <c r="B159" s="11" t="s">
        <v>442</v>
      </c>
      <c r="C159" s="11" t="s">
        <v>571</v>
      </c>
      <c r="D159" s="11" t="s">
        <v>519</v>
      </c>
      <c r="E159" s="11" t="s">
        <v>530</v>
      </c>
      <c r="F159" s="11" t="s">
        <v>572</v>
      </c>
      <c r="G159" s="11" t="s">
        <v>573</v>
      </c>
      <c r="H159" s="11" t="s">
        <v>92</v>
      </c>
      <c r="I159" s="11" t="s">
        <v>533</v>
      </c>
      <c r="J159" s="17"/>
      <c r="K159" s="17"/>
      <c r="L159" s="17"/>
      <c r="M159" s="17"/>
      <c r="N159" s="11"/>
      <c r="O159" s="11" t="s">
        <v>574</v>
      </c>
      <c r="P159" s="11" t="s">
        <v>575</v>
      </c>
      <c r="Q159" s="11" t="s">
        <v>136</v>
      </c>
      <c r="R159" s="15">
        <v>1</v>
      </c>
      <c r="S159" s="15">
        <v>1</v>
      </c>
      <c r="T159" s="16">
        <v>1</v>
      </c>
      <c r="U159" s="15">
        <v>1</v>
      </c>
      <c r="V159" s="45" t="s">
        <v>576</v>
      </c>
      <c r="W159" s="45"/>
      <c r="X159" s="15">
        <v>1</v>
      </c>
      <c r="Y159" s="11"/>
      <c r="Z159" s="11"/>
      <c r="AA159" s="15">
        <v>1</v>
      </c>
      <c r="AB159" s="11"/>
      <c r="AC159" s="11"/>
      <c r="AD159" s="16">
        <f t="shared" ref="AD159:AD164" si="12">+_xlfn.IFS(Q159="Acumulado",S159+U159+X159+AA159,Q159="Capacidad",AA159,Q159="Flujo",AA159,Q159="Reducción",AA159,Q159="Stock",AA159)</f>
        <v>1</v>
      </c>
      <c r="AE159" s="14" t="str">
        <f t="shared" si="10"/>
        <v>11.76%</v>
      </c>
      <c r="AF159" s="11" t="s">
        <v>570</v>
      </c>
    </row>
    <row r="160" spans="1:32" ht="189" x14ac:dyDescent="0.25">
      <c r="A160" s="11" t="s">
        <v>32</v>
      </c>
      <c r="B160" s="11" t="s">
        <v>442</v>
      </c>
      <c r="C160" s="11" t="s">
        <v>577</v>
      </c>
      <c r="D160" s="11" t="s">
        <v>519</v>
      </c>
      <c r="E160" s="11" t="s">
        <v>563</v>
      </c>
      <c r="F160" s="11" t="s">
        <v>578</v>
      </c>
      <c r="G160" s="11" t="s">
        <v>579</v>
      </c>
      <c r="H160" s="11" t="s">
        <v>547</v>
      </c>
      <c r="I160" s="11" t="s">
        <v>533</v>
      </c>
      <c r="J160" s="17">
        <v>2225630837</v>
      </c>
      <c r="K160" s="17">
        <v>1461009860</v>
      </c>
      <c r="L160" s="17">
        <v>3000000000</v>
      </c>
      <c r="M160" s="17">
        <v>536318779</v>
      </c>
      <c r="N160" s="11" t="s">
        <v>580</v>
      </c>
      <c r="O160" s="11" t="s">
        <v>581</v>
      </c>
      <c r="P160" s="11" t="s">
        <v>582</v>
      </c>
      <c r="Q160" s="11" t="s">
        <v>43</v>
      </c>
      <c r="R160" s="11">
        <v>1</v>
      </c>
      <c r="S160" s="11">
        <v>1</v>
      </c>
      <c r="T160" s="11">
        <v>1</v>
      </c>
      <c r="U160" s="11">
        <v>1</v>
      </c>
      <c r="V160" s="45">
        <v>0.25</v>
      </c>
      <c r="W160" s="45"/>
      <c r="X160" s="11">
        <v>1</v>
      </c>
      <c r="Y160" s="11"/>
      <c r="Z160" s="11"/>
      <c r="AA160" s="11">
        <v>1</v>
      </c>
      <c r="AB160" s="11"/>
      <c r="AC160" s="11"/>
      <c r="AD160" s="11">
        <f t="shared" si="12"/>
        <v>4</v>
      </c>
      <c r="AE160" s="42">
        <f t="shared" si="10"/>
        <v>1.25</v>
      </c>
      <c r="AF160" s="11" t="s">
        <v>570</v>
      </c>
    </row>
    <row r="161" spans="1:32" ht="209.25" customHeight="1" x14ac:dyDescent="0.25">
      <c r="A161" s="11" t="s">
        <v>32</v>
      </c>
      <c r="B161" s="11" t="s">
        <v>442</v>
      </c>
      <c r="C161" s="11" t="s">
        <v>583</v>
      </c>
      <c r="D161" s="11" t="s">
        <v>519</v>
      </c>
      <c r="E161" s="11" t="s">
        <v>544</v>
      </c>
      <c r="F161" s="11" t="s">
        <v>584</v>
      </c>
      <c r="G161" s="11" t="s">
        <v>585</v>
      </c>
      <c r="H161" s="11" t="s">
        <v>547</v>
      </c>
      <c r="I161" s="11" t="s">
        <v>533</v>
      </c>
      <c r="J161" s="17"/>
      <c r="K161" s="17"/>
      <c r="L161" s="17"/>
      <c r="M161" s="17"/>
      <c r="N161" s="11"/>
      <c r="O161" s="11" t="s">
        <v>586</v>
      </c>
      <c r="P161" s="11" t="s">
        <v>587</v>
      </c>
      <c r="Q161" s="11" t="s">
        <v>43</v>
      </c>
      <c r="R161" s="11">
        <v>1</v>
      </c>
      <c r="S161" s="11">
        <v>1</v>
      </c>
      <c r="T161" s="11">
        <v>1</v>
      </c>
      <c r="U161" s="11">
        <v>1</v>
      </c>
      <c r="V161" s="45">
        <v>0.37159999999999999</v>
      </c>
      <c r="W161" s="45"/>
      <c r="X161" s="11">
        <v>1</v>
      </c>
      <c r="Y161" s="11"/>
      <c r="Z161" s="11"/>
      <c r="AA161" s="11">
        <v>1</v>
      </c>
      <c r="AB161" s="11"/>
      <c r="AC161" s="11"/>
      <c r="AD161" s="11">
        <f t="shared" si="12"/>
        <v>4</v>
      </c>
      <c r="AE161" s="14">
        <f t="shared" si="10"/>
        <v>1.3715999999999999</v>
      </c>
      <c r="AF161" s="11" t="s">
        <v>588</v>
      </c>
    </row>
    <row r="162" spans="1:32" ht="78.75" x14ac:dyDescent="0.25">
      <c r="A162" s="11" t="s">
        <v>32</v>
      </c>
      <c r="B162" s="11" t="s">
        <v>442</v>
      </c>
      <c r="C162" s="11" t="s">
        <v>34</v>
      </c>
      <c r="D162" s="11" t="s">
        <v>589</v>
      </c>
      <c r="E162" s="11" t="s">
        <v>590</v>
      </c>
      <c r="F162" s="11" t="s">
        <v>591</v>
      </c>
      <c r="G162" s="11" t="s">
        <v>592</v>
      </c>
      <c r="H162" s="11" t="s">
        <v>566</v>
      </c>
      <c r="I162" s="11" t="s">
        <v>593</v>
      </c>
      <c r="J162" s="17"/>
      <c r="K162" s="17"/>
      <c r="L162" s="17"/>
      <c r="M162" s="17"/>
      <c r="N162" s="11"/>
      <c r="O162" s="11" t="s">
        <v>594</v>
      </c>
      <c r="P162" s="11" t="s">
        <v>595</v>
      </c>
      <c r="Q162" s="11" t="s">
        <v>87</v>
      </c>
      <c r="R162" s="15">
        <v>1</v>
      </c>
      <c r="S162" s="15">
        <v>1</v>
      </c>
      <c r="T162" s="15">
        <v>1</v>
      </c>
      <c r="U162" s="15">
        <v>1</v>
      </c>
      <c r="V162" s="64">
        <v>0.48</v>
      </c>
      <c r="W162" s="64"/>
      <c r="X162" s="15">
        <v>1</v>
      </c>
      <c r="Y162" s="11"/>
      <c r="Z162" s="11"/>
      <c r="AA162" s="15">
        <v>1</v>
      </c>
      <c r="AB162" s="11"/>
      <c r="AC162" s="11"/>
      <c r="AD162" s="16">
        <f t="shared" si="12"/>
        <v>1</v>
      </c>
      <c r="AE162" s="16">
        <f t="shared" si="10"/>
        <v>0.48</v>
      </c>
      <c r="AF162" s="11" t="s">
        <v>596</v>
      </c>
    </row>
    <row r="163" spans="1:32" ht="138.94999999999999" customHeight="1" x14ac:dyDescent="0.25">
      <c r="A163" s="71" t="s">
        <v>32</v>
      </c>
      <c r="B163" s="71" t="s">
        <v>442</v>
      </c>
      <c r="C163" s="71" t="s">
        <v>34</v>
      </c>
      <c r="D163" s="71" t="s">
        <v>597</v>
      </c>
      <c r="E163" s="71" t="s">
        <v>510</v>
      </c>
      <c r="F163" s="71" t="s">
        <v>598</v>
      </c>
      <c r="G163" s="71" t="s">
        <v>599</v>
      </c>
      <c r="H163" s="71" t="s">
        <v>600</v>
      </c>
      <c r="I163" s="71" t="s">
        <v>601</v>
      </c>
      <c r="J163" s="78">
        <v>22330000000</v>
      </c>
      <c r="K163" s="78">
        <v>17394289712</v>
      </c>
      <c r="L163" s="78">
        <v>24637176643</v>
      </c>
      <c r="M163" s="78">
        <v>7084988390.8999996</v>
      </c>
      <c r="N163" s="71" t="s">
        <v>602</v>
      </c>
      <c r="O163" s="11" t="s">
        <v>603</v>
      </c>
      <c r="P163" s="11" t="s">
        <v>604</v>
      </c>
      <c r="Q163" s="11" t="s">
        <v>136</v>
      </c>
      <c r="R163" s="15">
        <v>1</v>
      </c>
      <c r="S163" s="15">
        <v>1</v>
      </c>
      <c r="T163" s="16">
        <v>1</v>
      </c>
      <c r="U163" s="15">
        <v>1</v>
      </c>
      <c r="V163" s="54">
        <v>0.5</v>
      </c>
      <c r="W163" s="45"/>
      <c r="X163" s="15">
        <v>1</v>
      </c>
      <c r="Y163" s="11"/>
      <c r="Z163" s="11"/>
      <c r="AA163" s="15">
        <v>1</v>
      </c>
      <c r="AB163" s="11"/>
      <c r="AC163" s="11"/>
      <c r="AD163" s="16">
        <f t="shared" si="12"/>
        <v>1</v>
      </c>
      <c r="AE163" s="16">
        <f t="shared" si="10"/>
        <v>0.5</v>
      </c>
      <c r="AF163" s="71" t="s">
        <v>588</v>
      </c>
    </row>
    <row r="164" spans="1:32" ht="138.94999999999999" customHeight="1" x14ac:dyDescent="0.25">
      <c r="A164" s="71"/>
      <c r="B164" s="71"/>
      <c r="C164" s="71"/>
      <c r="D164" s="71"/>
      <c r="E164" s="71"/>
      <c r="F164" s="71"/>
      <c r="G164" s="71"/>
      <c r="H164" s="71"/>
      <c r="I164" s="71"/>
      <c r="J164" s="78"/>
      <c r="K164" s="78"/>
      <c r="L164" s="78"/>
      <c r="M164" s="78"/>
      <c r="N164" s="71"/>
      <c r="O164" s="11" t="s">
        <v>605</v>
      </c>
      <c r="P164" s="11" t="s">
        <v>606</v>
      </c>
      <c r="Q164" s="11" t="s">
        <v>43</v>
      </c>
      <c r="R164" s="11">
        <v>12</v>
      </c>
      <c r="S164" s="11">
        <v>12</v>
      </c>
      <c r="T164" s="11">
        <v>12</v>
      </c>
      <c r="U164" s="11">
        <v>12</v>
      </c>
      <c r="V164" s="45">
        <v>5</v>
      </c>
      <c r="W164" s="45"/>
      <c r="X164" s="11">
        <v>12</v>
      </c>
      <c r="Y164" s="11"/>
      <c r="Z164" s="11"/>
      <c r="AA164" s="11">
        <v>12</v>
      </c>
      <c r="AB164" s="11"/>
      <c r="AC164" s="11"/>
      <c r="AD164" s="11">
        <f t="shared" si="12"/>
        <v>48</v>
      </c>
      <c r="AE164" s="14">
        <f t="shared" si="10"/>
        <v>17</v>
      </c>
      <c r="AF164" s="71"/>
    </row>
    <row r="165" spans="1:32" ht="47.25" customHeight="1" x14ac:dyDescent="0.25">
      <c r="A165" s="71" t="s">
        <v>32</v>
      </c>
      <c r="B165" s="71" t="s">
        <v>442</v>
      </c>
      <c r="C165" s="71" t="s">
        <v>34</v>
      </c>
      <c r="D165" s="71" t="s">
        <v>597</v>
      </c>
      <c r="E165" s="71" t="s">
        <v>544</v>
      </c>
      <c r="F165" s="71" t="s">
        <v>607</v>
      </c>
      <c r="G165" s="71" t="s">
        <v>608</v>
      </c>
      <c r="H165" s="71" t="s">
        <v>547</v>
      </c>
      <c r="I165" s="71" t="s">
        <v>609</v>
      </c>
      <c r="J165" s="72">
        <v>1915332970</v>
      </c>
      <c r="K165" s="72">
        <v>1791599256</v>
      </c>
      <c r="L165" s="72">
        <v>11842000000</v>
      </c>
      <c r="M165" s="72">
        <v>1906440943</v>
      </c>
      <c r="N165" s="71" t="s">
        <v>610</v>
      </c>
      <c r="O165" s="75" t="s">
        <v>611</v>
      </c>
      <c r="P165" s="11" t="s">
        <v>612</v>
      </c>
      <c r="Q165" s="11" t="s">
        <v>43</v>
      </c>
      <c r="R165" s="11">
        <v>54</v>
      </c>
      <c r="S165" s="11">
        <v>57</v>
      </c>
      <c r="T165" s="11">
        <v>57</v>
      </c>
      <c r="U165" s="11">
        <v>61</v>
      </c>
      <c r="V165" s="45">
        <v>27</v>
      </c>
      <c r="W165" s="45"/>
      <c r="X165" s="11">
        <v>70</v>
      </c>
      <c r="Y165" s="11"/>
      <c r="Z165" s="11"/>
      <c r="AA165" s="11">
        <v>78</v>
      </c>
      <c r="AB165" s="11"/>
      <c r="AC165" s="11"/>
      <c r="AD165" s="11">
        <v>266</v>
      </c>
      <c r="AE165" s="14">
        <f t="shared" si="10"/>
        <v>84</v>
      </c>
      <c r="AF165" s="71" t="s">
        <v>588</v>
      </c>
    </row>
    <row r="166" spans="1:32" ht="31.5" x14ac:dyDescent="0.25">
      <c r="A166" s="71"/>
      <c r="B166" s="71"/>
      <c r="C166" s="71"/>
      <c r="D166" s="71"/>
      <c r="E166" s="71"/>
      <c r="F166" s="71"/>
      <c r="G166" s="71"/>
      <c r="H166" s="71"/>
      <c r="I166" s="71"/>
      <c r="J166" s="73"/>
      <c r="K166" s="73"/>
      <c r="L166" s="73"/>
      <c r="M166" s="73"/>
      <c r="N166" s="71"/>
      <c r="O166" s="76"/>
      <c r="P166" s="11" t="s">
        <v>613</v>
      </c>
      <c r="Q166" s="11" t="s">
        <v>43</v>
      </c>
      <c r="R166" s="11">
        <v>0</v>
      </c>
      <c r="S166" s="11">
        <v>0</v>
      </c>
      <c r="T166" s="11">
        <v>0</v>
      </c>
      <c r="U166" s="11">
        <v>7</v>
      </c>
      <c r="V166" s="45">
        <v>0</v>
      </c>
      <c r="W166" s="45"/>
      <c r="X166" s="11">
        <v>7</v>
      </c>
      <c r="Y166" s="11"/>
      <c r="Z166" s="11"/>
      <c r="AA166" s="11">
        <v>7</v>
      </c>
      <c r="AB166" s="11"/>
      <c r="AC166" s="11"/>
      <c r="AD166" s="11">
        <v>21</v>
      </c>
      <c r="AE166" s="14">
        <f t="shared" si="10"/>
        <v>0</v>
      </c>
      <c r="AF166" s="71"/>
    </row>
    <row r="167" spans="1:32" ht="47.25" x14ac:dyDescent="0.25">
      <c r="A167" s="71"/>
      <c r="B167" s="71"/>
      <c r="C167" s="71"/>
      <c r="D167" s="71"/>
      <c r="E167" s="71"/>
      <c r="F167" s="71"/>
      <c r="G167" s="71"/>
      <c r="H167" s="71"/>
      <c r="I167" s="71"/>
      <c r="J167" s="73"/>
      <c r="K167" s="73"/>
      <c r="L167" s="73"/>
      <c r="M167" s="73"/>
      <c r="N167" s="71"/>
      <c r="O167" s="77"/>
      <c r="P167" s="11" t="s">
        <v>614</v>
      </c>
      <c r="Q167" s="11" t="s">
        <v>43</v>
      </c>
      <c r="R167" s="11">
        <v>0</v>
      </c>
      <c r="S167" s="11">
        <v>0</v>
      </c>
      <c r="T167" s="11">
        <v>0</v>
      </c>
      <c r="U167" s="11">
        <v>1</v>
      </c>
      <c r="V167" s="45">
        <v>0</v>
      </c>
      <c r="W167" s="45"/>
      <c r="X167" s="11">
        <v>0</v>
      </c>
      <c r="Y167" s="11"/>
      <c r="Z167" s="11"/>
      <c r="AA167" s="11">
        <v>0</v>
      </c>
      <c r="AB167" s="11"/>
      <c r="AC167" s="11"/>
      <c r="AD167" s="11">
        <v>1</v>
      </c>
      <c r="AE167" s="14">
        <f t="shared" si="10"/>
        <v>0</v>
      </c>
      <c r="AF167" s="71"/>
    </row>
    <row r="168" spans="1:32" x14ac:dyDescent="0.25">
      <c r="A168" s="71"/>
      <c r="B168" s="71"/>
      <c r="C168" s="71"/>
      <c r="D168" s="71"/>
      <c r="E168" s="71"/>
      <c r="F168" s="71"/>
      <c r="G168" s="71"/>
      <c r="H168" s="71"/>
      <c r="I168" s="71"/>
      <c r="J168" s="74"/>
      <c r="K168" s="74"/>
      <c r="L168" s="74"/>
      <c r="M168" s="74"/>
      <c r="N168" s="71"/>
      <c r="O168" s="11" t="s">
        <v>615</v>
      </c>
      <c r="P168" s="11" t="s">
        <v>192</v>
      </c>
      <c r="Q168" s="11" t="s">
        <v>43</v>
      </c>
      <c r="R168" s="11">
        <v>0</v>
      </c>
      <c r="S168" s="11">
        <v>0</v>
      </c>
      <c r="T168" s="11">
        <v>0</v>
      </c>
      <c r="U168" s="11">
        <v>1</v>
      </c>
      <c r="V168" s="45">
        <v>0</v>
      </c>
      <c r="W168" s="45"/>
      <c r="X168" s="11">
        <v>1</v>
      </c>
      <c r="Y168" s="11"/>
      <c r="Z168" s="11"/>
      <c r="AA168" s="11">
        <v>1</v>
      </c>
      <c r="AB168" s="11"/>
      <c r="AC168" s="11"/>
      <c r="AD168" s="11">
        <v>3</v>
      </c>
      <c r="AE168" s="14">
        <f t="shared" si="10"/>
        <v>0</v>
      </c>
      <c r="AF168" s="71"/>
    </row>
  </sheetData>
  <autoFilter ref="A7:AF168" xr:uid="{00000000-0009-0000-0000-000000000000}"/>
  <mergeCells count="454">
    <mergeCell ref="M8:M12"/>
    <mergeCell ref="N8:N12"/>
    <mergeCell ref="AF8:AF12"/>
    <mergeCell ref="O11:O12"/>
    <mergeCell ref="A13:A16"/>
    <mergeCell ref="B13:B16"/>
    <mergeCell ref="C13:C16"/>
    <mergeCell ref="D13:D16"/>
    <mergeCell ref="E13:E16"/>
    <mergeCell ref="F13:F16"/>
    <mergeCell ref="G8:G12"/>
    <mergeCell ref="H8:H12"/>
    <mergeCell ref="I8:I12"/>
    <mergeCell ref="J8:J12"/>
    <mergeCell ref="K8:K12"/>
    <mergeCell ref="L8:L12"/>
    <mergeCell ref="A8:A12"/>
    <mergeCell ref="B8:B12"/>
    <mergeCell ref="C8:C12"/>
    <mergeCell ref="D8:D12"/>
    <mergeCell ref="E8:E12"/>
    <mergeCell ref="F8:F12"/>
    <mergeCell ref="M13:M16"/>
    <mergeCell ref="N13:N16"/>
    <mergeCell ref="H19:H20"/>
    <mergeCell ref="AF14:AF15"/>
    <mergeCell ref="A19:A20"/>
    <mergeCell ref="B19:B20"/>
    <mergeCell ref="C19:C20"/>
    <mergeCell ref="D19:D20"/>
    <mergeCell ref="E19:E20"/>
    <mergeCell ref="F19:F20"/>
    <mergeCell ref="G19:G20"/>
    <mergeCell ref="G13:G16"/>
    <mergeCell ref="H13:H16"/>
    <mergeCell ref="I13:I16"/>
    <mergeCell ref="J13:J16"/>
    <mergeCell ref="K13:K16"/>
    <mergeCell ref="L13:L16"/>
    <mergeCell ref="N19:N20"/>
    <mergeCell ref="AF19:AF20"/>
    <mergeCell ref="I19:I20"/>
    <mergeCell ref="J19:J20"/>
    <mergeCell ref="K19:K20"/>
    <mergeCell ref="L19:L20"/>
    <mergeCell ref="M19:M20"/>
    <mergeCell ref="AF21:AF24"/>
    <mergeCell ref="A25:A35"/>
    <mergeCell ref="B25:B35"/>
    <mergeCell ref="C25:C35"/>
    <mergeCell ref="D25:D35"/>
    <mergeCell ref="E25:E35"/>
    <mergeCell ref="F25:F35"/>
    <mergeCell ref="G25:G35"/>
    <mergeCell ref="H25:H35"/>
    <mergeCell ref="I25:I35"/>
    <mergeCell ref="I21:I24"/>
    <mergeCell ref="J21:J24"/>
    <mergeCell ref="K21:K24"/>
    <mergeCell ref="L21:L24"/>
    <mergeCell ref="M21:M24"/>
    <mergeCell ref="N21:N24"/>
    <mergeCell ref="A21:A24"/>
    <mergeCell ref="B21:B24"/>
    <mergeCell ref="C21:C24"/>
    <mergeCell ref="D21:D24"/>
    <mergeCell ref="E21:E24"/>
    <mergeCell ref="F21:F24"/>
    <mergeCell ref="G21:G24"/>
    <mergeCell ref="H21:H24"/>
    <mergeCell ref="F38:F40"/>
    <mergeCell ref="N41:N51"/>
    <mergeCell ref="AF41:AF51"/>
    <mergeCell ref="J25:J35"/>
    <mergeCell ref="K25:K35"/>
    <mergeCell ref="L25:L35"/>
    <mergeCell ref="M25:M35"/>
    <mergeCell ref="N25:N35"/>
    <mergeCell ref="AF25:AF35"/>
    <mergeCell ref="O27:O28"/>
    <mergeCell ref="I41:I51"/>
    <mergeCell ref="J41:J51"/>
    <mergeCell ref="K41:K51"/>
    <mergeCell ref="L41:L51"/>
    <mergeCell ref="M41:M51"/>
    <mergeCell ref="G52:G56"/>
    <mergeCell ref="H52:H56"/>
    <mergeCell ref="H41:H51"/>
    <mergeCell ref="M38:M40"/>
    <mergeCell ref="N38:N40"/>
    <mergeCell ref="AF38:AF40"/>
    <mergeCell ref="A41:A51"/>
    <mergeCell ref="B41:B51"/>
    <mergeCell ref="C41:C51"/>
    <mergeCell ref="D41:D51"/>
    <mergeCell ref="E41:E51"/>
    <mergeCell ref="F41:F51"/>
    <mergeCell ref="G41:G51"/>
    <mergeCell ref="G38:G40"/>
    <mergeCell ref="H38:H40"/>
    <mergeCell ref="I38:I40"/>
    <mergeCell ref="J38:J40"/>
    <mergeCell ref="K38:K40"/>
    <mergeCell ref="L38:L40"/>
    <mergeCell ref="A38:A40"/>
    <mergeCell ref="B38:B40"/>
    <mergeCell ref="C38:C40"/>
    <mergeCell ref="D38:D40"/>
    <mergeCell ref="E38:E40"/>
    <mergeCell ref="J57:J63"/>
    <mergeCell ref="K57:K63"/>
    <mergeCell ref="L57:L63"/>
    <mergeCell ref="M57:M63"/>
    <mergeCell ref="N57:N63"/>
    <mergeCell ref="AF57:AF63"/>
    <mergeCell ref="AF52:AF56"/>
    <mergeCell ref="A57:A63"/>
    <mergeCell ref="B57:B63"/>
    <mergeCell ref="C57:C63"/>
    <mergeCell ref="D57:D63"/>
    <mergeCell ref="E57:E63"/>
    <mergeCell ref="F57:F63"/>
    <mergeCell ref="G57:G63"/>
    <mergeCell ref="H57:H63"/>
    <mergeCell ref="I57:I63"/>
    <mergeCell ref="I52:I56"/>
    <mergeCell ref="J52:J56"/>
    <mergeCell ref="K52:K56"/>
    <mergeCell ref="L52:L56"/>
    <mergeCell ref="M52:M56"/>
    <mergeCell ref="N52:N56"/>
    <mergeCell ref="A52:A56"/>
    <mergeCell ref="B52:B56"/>
    <mergeCell ref="C52:C56"/>
    <mergeCell ref="D52:D56"/>
    <mergeCell ref="E52:E56"/>
    <mergeCell ref="F52:F56"/>
    <mergeCell ref="M71:M73"/>
    <mergeCell ref="N71:N73"/>
    <mergeCell ref="AF71:AF73"/>
    <mergeCell ref="O72:O73"/>
    <mergeCell ref="A74:A75"/>
    <mergeCell ref="B74:B75"/>
    <mergeCell ref="C74:C75"/>
    <mergeCell ref="D74:D75"/>
    <mergeCell ref="E74:E75"/>
    <mergeCell ref="F74:F75"/>
    <mergeCell ref="G71:G73"/>
    <mergeCell ref="H71:H73"/>
    <mergeCell ref="I71:I73"/>
    <mergeCell ref="J71:J73"/>
    <mergeCell ref="K71:K73"/>
    <mergeCell ref="L71:L73"/>
    <mergeCell ref="A71:A73"/>
    <mergeCell ref="B71:B73"/>
    <mergeCell ref="C71:C73"/>
    <mergeCell ref="D71:D73"/>
    <mergeCell ref="E71:E73"/>
    <mergeCell ref="F71:F73"/>
    <mergeCell ref="M74:M75"/>
    <mergeCell ref="N74:N75"/>
    <mergeCell ref="H82:H85"/>
    <mergeCell ref="AF74:AF75"/>
    <mergeCell ref="A82:A85"/>
    <mergeCell ref="B82:B85"/>
    <mergeCell ref="C82:C85"/>
    <mergeCell ref="D82:D85"/>
    <mergeCell ref="E82:E85"/>
    <mergeCell ref="F82:F85"/>
    <mergeCell ref="G82:G85"/>
    <mergeCell ref="G74:G75"/>
    <mergeCell ref="H74:H75"/>
    <mergeCell ref="I74:I75"/>
    <mergeCell ref="J74:J75"/>
    <mergeCell ref="K74:K75"/>
    <mergeCell ref="L74:L75"/>
    <mergeCell ref="N82:N85"/>
    <mergeCell ref="AF82:AF85"/>
    <mergeCell ref="I82:I85"/>
    <mergeCell ref="J82:J85"/>
    <mergeCell ref="K82:K85"/>
    <mergeCell ref="L82:L85"/>
    <mergeCell ref="M82:M85"/>
    <mergeCell ref="AF86:AF87"/>
    <mergeCell ref="A89:A91"/>
    <mergeCell ref="B89:B91"/>
    <mergeCell ref="C89:C91"/>
    <mergeCell ref="D89:D91"/>
    <mergeCell ref="E89:E91"/>
    <mergeCell ref="F89:F91"/>
    <mergeCell ref="G89:G91"/>
    <mergeCell ref="H89:H91"/>
    <mergeCell ref="I89:I91"/>
    <mergeCell ref="I86:I87"/>
    <mergeCell ref="J86:J87"/>
    <mergeCell ref="K86:K87"/>
    <mergeCell ref="L86:L87"/>
    <mergeCell ref="M86:M87"/>
    <mergeCell ref="N86:N87"/>
    <mergeCell ref="A86:A87"/>
    <mergeCell ref="B86:B87"/>
    <mergeCell ref="C86:C87"/>
    <mergeCell ref="D86:D87"/>
    <mergeCell ref="E86:E87"/>
    <mergeCell ref="F86:F87"/>
    <mergeCell ref="G86:G87"/>
    <mergeCell ref="H86:H87"/>
    <mergeCell ref="F95:F104"/>
    <mergeCell ref="N105:N112"/>
    <mergeCell ref="AF105:AF112"/>
    <mergeCell ref="J89:J91"/>
    <mergeCell ref="K89:K91"/>
    <mergeCell ref="L89:L91"/>
    <mergeCell ref="M89:M91"/>
    <mergeCell ref="N89:N91"/>
    <mergeCell ref="AF89:AF91"/>
    <mergeCell ref="I105:I112"/>
    <mergeCell ref="J105:J112"/>
    <mergeCell ref="K105:K112"/>
    <mergeCell ref="L105:L112"/>
    <mergeCell ref="M105:M112"/>
    <mergeCell ref="G113:G118"/>
    <mergeCell ref="H113:H118"/>
    <mergeCell ref="H105:H112"/>
    <mergeCell ref="M95:M104"/>
    <mergeCell ref="N95:N104"/>
    <mergeCell ref="AF95:AF104"/>
    <mergeCell ref="A105:A112"/>
    <mergeCell ref="B105:B112"/>
    <mergeCell ref="C105:C112"/>
    <mergeCell ref="D105:D112"/>
    <mergeCell ref="E105:E112"/>
    <mergeCell ref="F105:F112"/>
    <mergeCell ref="G105:G112"/>
    <mergeCell ref="G95:G104"/>
    <mergeCell ref="H95:H104"/>
    <mergeCell ref="I95:I104"/>
    <mergeCell ref="J95:J104"/>
    <mergeCell ref="K95:K104"/>
    <mergeCell ref="L95:L104"/>
    <mergeCell ref="A95:A104"/>
    <mergeCell ref="B95:B104"/>
    <mergeCell ref="C95:C104"/>
    <mergeCell ref="D95:D104"/>
    <mergeCell ref="E95:E104"/>
    <mergeCell ref="J119:J121"/>
    <mergeCell ref="K119:K121"/>
    <mergeCell ref="L119:L121"/>
    <mergeCell ref="M119:M121"/>
    <mergeCell ref="N119:N121"/>
    <mergeCell ref="AF119:AF121"/>
    <mergeCell ref="AF113:AF118"/>
    <mergeCell ref="A119:A121"/>
    <mergeCell ref="B119:B121"/>
    <mergeCell ref="C119:C121"/>
    <mergeCell ref="D119:D121"/>
    <mergeCell ref="E119:E121"/>
    <mergeCell ref="F119:F121"/>
    <mergeCell ref="G119:G121"/>
    <mergeCell ref="H119:H121"/>
    <mergeCell ref="I119:I121"/>
    <mergeCell ref="I113:I118"/>
    <mergeCell ref="J113:J118"/>
    <mergeCell ref="K113:K118"/>
    <mergeCell ref="L113:L118"/>
    <mergeCell ref="M113:M118"/>
    <mergeCell ref="N113:N118"/>
    <mergeCell ref="A113:A118"/>
    <mergeCell ref="B113:B118"/>
    <mergeCell ref="C113:C118"/>
    <mergeCell ref="D113:D118"/>
    <mergeCell ref="E113:E118"/>
    <mergeCell ref="F113:F118"/>
    <mergeCell ref="A126:A131"/>
    <mergeCell ref="B126:B131"/>
    <mergeCell ref="C126:C131"/>
    <mergeCell ref="D126:D131"/>
    <mergeCell ref="E126:E131"/>
    <mergeCell ref="F126:F131"/>
    <mergeCell ref="G126:G131"/>
    <mergeCell ref="G122:G125"/>
    <mergeCell ref="H122:H125"/>
    <mergeCell ref="A122:A125"/>
    <mergeCell ref="B122:B125"/>
    <mergeCell ref="C122:C125"/>
    <mergeCell ref="D122:D125"/>
    <mergeCell ref="E122:E125"/>
    <mergeCell ref="F122:F125"/>
    <mergeCell ref="D132:D134"/>
    <mergeCell ref="E132:E134"/>
    <mergeCell ref="F132:F134"/>
    <mergeCell ref="G132:G134"/>
    <mergeCell ref="H132:H134"/>
    <mergeCell ref="H126:H131"/>
    <mergeCell ref="M122:M125"/>
    <mergeCell ref="N122:N125"/>
    <mergeCell ref="AF122:AF125"/>
    <mergeCell ref="I122:I125"/>
    <mergeCell ref="J122:J125"/>
    <mergeCell ref="K122:K125"/>
    <mergeCell ref="L122:L125"/>
    <mergeCell ref="N126:N131"/>
    <mergeCell ref="AF126:AF131"/>
    <mergeCell ref="I126:I131"/>
    <mergeCell ref="J126:J131"/>
    <mergeCell ref="K126:K131"/>
    <mergeCell ref="L126:L131"/>
    <mergeCell ref="M126:M131"/>
    <mergeCell ref="AF132:AF134"/>
    <mergeCell ref="I132:I134"/>
    <mergeCell ref="J132:J134"/>
    <mergeCell ref="K132:K134"/>
    <mergeCell ref="J135:J136"/>
    <mergeCell ref="K135:K136"/>
    <mergeCell ref="L135:L136"/>
    <mergeCell ref="M135:M136"/>
    <mergeCell ref="F139:F140"/>
    <mergeCell ref="N141:N144"/>
    <mergeCell ref="AF141:AF144"/>
    <mergeCell ref="N135:N136"/>
    <mergeCell ref="AF135:AF136"/>
    <mergeCell ref="AF139:AF140"/>
    <mergeCell ref="M141:M144"/>
    <mergeCell ref="A135:A136"/>
    <mergeCell ref="B135:B136"/>
    <mergeCell ref="C135:C136"/>
    <mergeCell ref="D135:D136"/>
    <mergeCell ref="E135:E136"/>
    <mergeCell ref="F135:F136"/>
    <mergeCell ref="G135:G136"/>
    <mergeCell ref="H135:H136"/>
    <mergeCell ref="I135:I136"/>
    <mergeCell ref="L132:L134"/>
    <mergeCell ref="M132:M134"/>
    <mergeCell ref="N132:N134"/>
    <mergeCell ref="A132:A134"/>
    <mergeCell ref="B132:B134"/>
    <mergeCell ref="C132:C134"/>
    <mergeCell ref="G146:G147"/>
    <mergeCell ref="H146:H147"/>
    <mergeCell ref="H141:H144"/>
    <mergeCell ref="M139:M140"/>
    <mergeCell ref="N139:N140"/>
    <mergeCell ref="A141:A144"/>
    <mergeCell ref="B141:B144"/>
    <mergeCell ref="C141:C144"/>
    <mergeCell ref="D141:D144"/>
    <mergeCell ref="E141:E144"/>
    <mergeCell ref="F141:F144"/>
    <mergeCell ref="G141:G144"/>
    <mergeCell ref="G139:G140"/>
    <mergeCell ref="H139:H140"/>
    <mergeCell ref="I139:I140"/>
    <mergeCell ref="J139:J140"/>
    <mergeCell ref="K139:K140"/>
    <mergeCell ref="L139:L140"/>
    <mergeCell ref="A139:A140"/>
    <mergeCell ref="B139:B140"/>
    <mergeCell ref="C139:C140"/>
    <mergeCell ref="D139:D140"/>
    <mergeCell ref="E139:E140"/>
    <mergeCell ref="I141:I144"/>
    <mergeCell ref="J141:J144"/>
    <mergeCell ref="K141:K144"/>
    <mergeCell ref="L141:L144"/>
    <mergeCell ref="J148:J149"/>
    <mergeCell ref="K148:K149"/>
    <mergeCell ref="L148:L149"/>
    <mergeCell ref="M148:M149"/>
    <mergeCell ref="N148:N149"/>
    <mergeCell ref="AF148:AF149"/>
    <mergeCell ref="AF146:AF147"/>
    <mergeCell ref="A148:A149"/>
    <mergeCell ref="B148:B149"/>
    <mergeCell ref="C148:C149"/>
    <mergeCell ref="D148:D149"/>
    <mergeCell ref="E148:E149"/>
    <mergeCell ref="F148:F149"/>
    <mergeCell ref="G148:G149"/>
    <mergeCell ref="H148:H149"/>
    <mergeCell ref="I148:I149"/>
    <mergeCell ref="I146:I147"/>
    <mergeCell ref="J146:J147"/>
    <mergeCell ref="K146:K147"/>
    <mergeCell ref="L146:L147"/>
    <mergeCell ref="M146:M147"/>
    <mergeCell ref="N146:N147"/>
    <mergeCell ref="A146:A147"/>
    <mergeCell ref="B146:B147"/>
    <mergeCell ref="C146:C147"/>
    <mergeCell ref="D146:D147"/>
    <mergeCell ref="E146:E147"/>
    <mergeCell ref="F146:F147"/>
    <mergeCell ref="M150:M154"/>
    <mergeCell ref="N150:N154"/>
    <mergeCell ref="AF150:AF154"/>
    <mergeCell ref="A156:A157"/>
    <mergeCell ref="B156:B157"/>
    <mergeCell ref="C156:C157"/>
    <mergeCell ref="D156:D157"/>
    <mergeCell ref="E156:E157"/>
    <mergeCell ref="F156:F157"/>
    <mergeCell ref="G156:G157"/>
    <mergeCell ref="G150:G154"/>
    <mergeCell ref="H150:H154"/>
    <mergeCell ref="I150:I154"/>
    <mergeCell ref="J150:J154"/>
    <mergeCell ref="K150:K154"/>
    <mergeCell ref="L150:L154"/>
    <mergeCell ref="A150:A154"/>
    <mergeCell ref="B150:B154"/>
    <mergeCell ref="C150:C154"/>
    <mergeCell ref="D150:D154"/>
    <mergeCell ref="E150:E154"/>
    <mergeCell ref="F150:F154"/>
    <mergeCell ref="N156:N157"/>
    <mergeCell ref="AF156:AF157"/>
    <mergeCell ref="A163:A164"/>
    <mergeCell ref="B163:B164"/>
    <mergeCell ref="C163:C164"/>
    <mergeCell ref="D163:D164"/>
    <mergeCell ref="E163:E164"/>
    <mergeCell ref="F163:F164"/>
    <mergeCell ref="G163:G164"/>
    <mergeCell ref="H163:H164"/>
    <mergeCell ref="H156:H157"/>
    <mergeCell ref="I156:I157"/>
    <mergeCell ref="J156:J157"/>
    <mergeCell ref="K156:K157"/>
    <mergeCell ref="L156:L157"/>
    <mergeCell ref="M156:M157"/>
    <mergeCell ref="AF165:AF168"/>
    <mergeCell ref="J165:J168"/>
    <mergeCell ref="K165:K168"/>
    <mergeCell ref="L165:L168"/>
    <mergeCell ref="M165:M168"/>
    <mergeCell ref="N165:N168"/>
    <mergeCell ref="O165:O167"/>
    <mergeCell ref="AF163:AF164"/>
    <mergeCell ref="I163:I164"/>
    <mergeCell ref="J163:J164"/>
    <mergeCell ref="K163:K164"/>
    <mergeCell ref="L163:L164"/>
    <mergeCell ref="M163:M164"/>
    <mergeCell ref="N163:N164"/>
    <mergeCell ref="A165:A168"/>
    <mergeCell ref="B165:B168"/>
    <mergeCell ref="C165:C168"/>
    <mergeCell ref="D165:D168"/>
    <mergeCell ref="E165:E168"/>
    <mergeCell ref="F165:F168"/>
    <mergeCell ref="G165:G168"/>
    <mergeCell ref="H165:H168"/>
    <mergeCell ref="I165:I168"/>
  </mergeCells>
  <printOptions horizontalCentered="1" verticalCentered="1"/>
  <pageMargins left="0.39370078740157483" right="0.39370078740157483" top="0.39370078740157483" bottom="0.39370078740157483" header="0.39370078740157483" footer="0.31496062992125984"/>
  <pageSetup paperSize="5" scale="23" fitToHeight="0" orientation="landscape" r:id="rId1"/>
  <rowBreaks count="7" manualBreakCount="7">
    <brk id="24" max="37" man="1"/>
    <brk id="68" max="37" man="1"/>
    <brk id="79" max="37" man="1"/>
    <brk id="104" max="37" man="1"/>
    <brk id="125" max="37" man="1"/>
    <brk id="144" max="37" man="1"/>
    <brk id="159" max="37"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B3C277B-8487-4CD4-AD7F-7E81AE20DB45}">
          <x14:formula1>
            <xm:f>'C:\Users\avelandia\OneDrive - MINTIC\ARCHIVOS\MINTIC\2020\PES\[PES 3T-2020 V2.3 Control de cambios.xlsx]Lista Desplegable'!#REF!</xm:f>
          </x14:formula1>
          <xm:sqref>Q155:Q164 Q113:Q122 Q137:Q138 Q141:Q146 Q148:Q149 Q107 Q8:Q104</xm:sqref>
        </x14:dataValidation>
        <x14:dataValidation type="list" allowBlank="1" showInputMessage="1" showErrorMessage="1" xr:uid="{711913DD-20AA-439C-9A42-19E3D7B953E7}">
          <x14:formula1>
            <xm:f>'C:\Users\AVELAN~1\AppData\Local\Temp\[PES 4T-2019 MRVM.xlsx]Lista Desplegable'!#REF!</xm:f>
          </x14:formula1>
          <xm:sqref>Q105:Q106 Q108:Q112</xm:sqref>
        </x14:dataValidation>
        <x14:dataValidation type="list" allowBlank="1" showInputMessage="1" showErrorMessage="1" xr:uid="{737AD6A5-3B0B-4DA3-A00C-E48F3643B058}">
          <x14:formula1>
            <xm:f>'C:\Users\AVELAN~1\AppData\Local\Temp\[PES 4T-2019 TRANSVERSALES.xlsx]Lista Desplegable'!#REF!</xm:f>
          </x14:formula1>
          <xm:sqref>Q165:Q168 Q139:Q140 Q147 Q123:Q136 Q150:Q154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PES - 3T 2020</vt:lpstr>
      <vt:lpstr>'PES - 3T 2020'!Área_de_impresión</vt:lpstr>
      <vt:lpstr>'PES - 3T 2020'!Títulos_a_imprimir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Velandia Diaz</dc:creator>
  <cp:keywords/>
  <dc:description/>
  <cp:lastModifiedBy>Hector Cadena Velasquez</cp:lastModifiedBy>
  <cp:revision/>
  <dcterms:created xsi:type="dcterms:W3CDTF">2020-09-16T19:07:57Z</dcterms:created>
  <dcterms:modified xsi:type="dcterms:W3CDTF">2021-08-17T17:20:49Z</dcterms:modified>
  <cp:category/>
  <cp:contentStatus/>
</cp:coreProperties>
</file>